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_momenzadeh\Desktop\گزارشهای دی 1404\"/>
    </mc:Choice>
  </mc:AlternateContent>
  <xr:revisionPtr revIDLastSave="0" documentId="13_ncr:1_{5C8DEB60-7576-4E0C-9709-EBB2F1A20ED2}" xr6:coauthVersionLast="47" xr6:coauthVersionMax="47" xr10:uidLastSave="{00000000-0000-0000-0000-000000000000}"/>
  <bookViews>
    <workbookView xWindow="-120" yWindow="-120" windowWidth="24240" windowHeight="13140" firstSheet="2" activeTab="2" xr2:uid="{29399B9F-E274-468E-9B44-B37C04633566}"/>
  </bookViews>
  <sheets>
    <sheet name="Sheet1 (2)" sheetId="2" state="hidden" r:id="rId1"/>
    <sheet name="Sheet1" sheetId="1" state="hidden" r:id="rId2"/>
    <sheet name="نهای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2" l="1"/>
  <c r="I80" i="2" s="1"/>
  <c r="K79" i="2"/>
  <c r="I79" i="2"/>
  <c r="H79" i="2"/>
  <c r="I78" i="2"/>
  <c r="H78" i="2"/>
  <c r="I77" i="2"/>
  <c r="H77" i="2"/>
  <c r="I76" i="2"/>
  <c r="H76" i="2"/>
  <c r="I75" i="2"/>
  <c r="H75" i="2"/>
  <c r="I74" i="2"/>
  <c r="H74" i="2"/>
  <c r="F73" i="2"/>
  <c r="H73" i="2" s="1"/>
  <c r="I73" i="2" s="1"/>
  <c r="H72" i="2"/>
  <c r="I72" i="2" s="1"/>
  <c r="F72" i="2"/>
  <c r="F71" i="2"/>
  <c r="H71" i="2" s="1"/>
  <c r="I71" i="2" s="1"/>
  <c r="K70" i="2"/>
  <c r="I70" i="2"/>
  <c r="F70" i="2"/>
  <c r="H70" i="2" s="1"/>
  <c r="R69" i="2"/>
  <c r="I69" i="2"/>
  <c r="F69" i="2"/>
  <c r="H69" i="2" s="1"/>
  <c r="R68" i="2"/>
  <c r="I68" i="2"/>
  <c r="F68" i="2"/>
  <c r="H68" i="2" s="1"/>
  <c r="R67" i="2"/>
  <c r="I67" i="2"/>
  <c r="F67" i="2"/>
  <c r="H67" i="2" s="1"/>
  <c r="R66" i="2"/>
  <c r="I66" i="2"/>
  <c r="F66" i="2"/>
  <c r="H66" i="2" s="1"/>
  <c r="R65" i="2"/>
  <c r="K65" i="2"/>
  <c r="H65" i="2"/>
  <c r="I65" i="2" s="1"/>
  <c r="F65" i="2"/>
  <c r="R64" i="2"/>
  <c r="I64" i="2"/>
  <c r="F64" i="2"/>
  <c r="H64" i="2" s="1"/>
  <c r="R63" i="2"/>
  <c r="K63" i="2"/>
  <c r="H63" i="2"/>
  <c r="I63" i="2" s="1"/>
  <c r="F63" i="2"/>
  <c r="R62" i="2"/>
  <c r="H62" i="2"/>
  <c r="I62" i="2" s="1"/>
  <c r="F62" i="2"/>
  <c r="R61" i="2"/>
  <c r="H61" i="2"/>
  <c r="I61" i="2" s="1"/>
  <c r="F61" i="2"/>
  <c r="R60" i="2"/>
  <c r="K55" i="2" s="1"/>
  <c r="H60" i="2"/>
  <c r="I60" i="2" s="1"/>
  <c r="F60" i="2"/>
  <c r="R59" i="2"/>
  <c r="K49" i="2" s="1"/>
  <c r="H59" i="2"/>
  <c r="I59" i="2" s="1"/>
  <c r="F59" i="2"/>
  <c r="R58" i="2"/>
  <c r="H58" i="2"/>
  <c r="I58" i="2" s="1"/>
  <c r="F58" i="2"/>
  <c r="R57" i="2"/>
  <c r="H57" i="2"/>
  <c r="I57" i="2" s="1"/>
  <c r="F57" i="2"/>
  <c r="R56" i="2"/>
  <c r="K56" i="2"/>
  <c r="I56" i="2"/>
  <c r="F56" i="2"/>
  <c r="H56" i="2" s="1"/>
  <c r="R55" i="2"/>
  <c r="H55" i="2"/>
  <c r="I55" i="2" s="1"/>
  <c r="F55" i="2"/>
  <c r="R54" i="2"/>
  <c r="H54" i="2"/>
  <c r="I54" i="2" s="1"/>
  <c r="F54" i="2"/>
  <c r="R53" i="2"/>
  <c r="K53" i="2"/>
  <c r="F53" i="2"/>
  <c r="H53" i="2" s="1"/>
  <c r="I53" i="2" s="1"/>
  <c r="R52" i="2"/>
  <c r="H52" i="2"/>
  <c r="I52" i="2" s="1"/>
  <c r="F52" i="2"/>
  <c r="R51" i="2"/>
  <c r="H51" i="2"/>
  <c r="I51" i="2" s="1"/>
  <c r="F51" i="2"/>
  <c r="R50" i="2"/>
  <c r="K50" i="2"/>
  <c r="I50" i="2"/>
  <c r="F50" i="2"/>
  <c r="H50" i="2" s="1"/>
  <c r="R49" i="2"/>
  <c r="H49" i="2"/>
  <c r="I49" i="2" s="1"/>
  <c r="F49" i="2"/>
  <c r="R48" i="2"/>
  <c r="F48" i="2"/>
  <c r="H48" i="2" s="1"/>
  <c r="I48" i="2" s="1"/>
  <c r="R47" i="2"/>
  <c r="H47" i="2"/>
  <c r="I47" i="2" s="1"/>
  <c r="F47" i="2"/>
  <c r="R46" i="2"/>
  <c r="K47" i="2" s="1"/>
  <c r="I46" i="2"/>
  <c r="F46" i="2"/>
  <c r="H46" i="2" s="1"/>
  <c r="R45" i="2"/>
  <c r="H45" i="2"/>
  <c r="I45" i="2" s="1"/>
  <c r="F45" i="2"/>
  <c r="R44" i="2"/>
  <c r="K64" i="2" s="1"/>
  <c r="K44" i="2"/>
  <c r="F44" i="2"/>
  <c r="H44" i="2" s="1"/>
  <c r="I44" i="2" s="1"/>
  <c r="R43" i="2"/>
  <c r="K43" i="2"/>
  <c r="H43" i="2"/>
  <c r="I43" i="2" s="1"/>
  <c r="F43" i="2"/>
  <c r="R42" i="2"/>
  <c r="H42" i="2"/>
  <c r="I42" i="2" s="1"/>
  <c r="F42" i="2"/>
  <c r="R41" i="2"/>
  <c r="F41" i="2"/>
  <c r="H41" i="2" s="1"/>
  <c r="I41" i="2" s="1"/>
  <c r="R40" i="2"/>
  <c r="K52" i="2" s="1"/>
  <c r="F40" i="2"/>
  <c r="H40" i="2" s="1"/>
  <c r="I40" i="2" s="1"/>
  <c r="R39" i="2"/>
  <c r="H39" i="2"/>
  <c r="I39" i="2" s="1"/>
  <c r="F39" i="2"/>
  <c r="R38" i="2"/>
  <c r="K45" i="2" s="1"/>
  <c r="K38" i="2"/>
  <c r="F38" i="2"/>
  <c r="H38" i="2" s="1"/>
  <c r="I38" i="2" s="1"/>
  <c r="R37" i="2"/>
  <c r="H37" i="2"/>
  <c r="I37" i="2" s="1"/>
  <c r="F37" i="2"/>
  <c r="R36" i="2"/>
  <c r="K48" i="2" s="1"/>
  <c r="K36" i="2"/>
  <c r="I36" i="2"/>
  <c r="F36" i="2"/>
  <c r="H36" i="2" s="1"/>
  <c r="R35" i="2"/>
  <c r="K46" i="2" s="1"/>
  <c r="H35" i="2"/>
  <c r="I35" i="2" s="1"/>
  <c r="F35" i="2"/>
  <c r="R34" i="2"/>
  <c r="K34" i="2"/>
  <c r="F34" i="2"/>
  <c r="H34" i="2" s="1"/>
  <c r="I34" i="2" s="1"/>
  <c r="R33" i="2"/>
  <c r="H33" i="2"/>
  <c r="I33" i="2" s="1"/>
  <c r="F33" i="2"/>
  <c r="R32" i="2"/>
  <c r="K39" i="2" s="1"/>
  <c r="H32" i="2"/>
  <c r="I32" i="2" s="1"/>
  <c r="F32" i="2"/>
  <c r="R31" i="2"/>
  <c r="K27" i="2" s="1"/>
  <c r="K31" i="2"/>
  <c r="I31" i="2"/>
  <c r="F31" i="2"/>
  <c r="H31" i="2" s="1"/>
  <c r="R30" i="2"/>
  <c r="H30" i="2"/>
  <c r="I30" i="2" s="1"/>
  <c r="F30" i="2"/>
  <c r="R29" i="2"/>
  <c r="K29" i="2"/>
  <c r="F29" i="2"/>
  <c r="H29" i="2" s="1"/>
  <c r="I29" i="2" s="1"/>
  <c r="R28" i="2"/>
  <c r="H28" i="2"/>
  <c r="I28" i="2" s="1"/>
  <c r="F28" i="2"/>
  <c r="R27" i="2"/>
  <c r="K41" i="2" s="1"/>
  <c r="I27" i="2"/>
  <c r="F27" i="2"/>
  <c r="H27" i="2" s="1"/>
  <c r="R26" i="2"/>
  <c r="K28" i="2" s="1"/>
  <c r="H26" i="2"/>
  <c r="I26" i="2" s="1"/>
  <c r="F26" i="2"/>
  <c r="R25" i="2"/>
  <c r="K25" i="2"/>
  <c r="F25" i="2"/>
  <c r="H25" i="2" s="1"/>
  <c r="I25" i="2" s="1"/>
  <c r="R24" i="2"/>
  <c r="K33" i="2" s="1"/>
  <c r="H24" i="2"/>
  <c r="I24" i="2" s="1"/>
  <c r="F24" i="2"/>
  <c r="R23" i="2"/>
  <c r="K35" i="2" s="1"/>
  <c r="K23" i="2"/>
  <c r="I23" i="2"/>
  <c r="F23" i="2"/>
  <c r="H23" i="2" s="1"/>
  <c r="R22" i="2"/>
  <c r="K26" i="2" s="1"/>
  <c r="H22" i="2"/>
  <c r="I22" i="2" s="1"/>
  <c r="F22" i="2"/>
  <c r="R21" i="2"/>
  <c r="K21" i="2"/>
  <c r="F21" i="2"/>
  <c r="H21" i="2" s="1"/>
  <c r="I21" i="2" s="1"/>
  <c r="R20" i="2"/>
  <c r="K24" i="2" s="1"/>
  <c r="H20" i="2"/>
  <c r="I20" i="2" s="1"/>
  <c r="F20" i="2"/>
  <c r="R19" i="2"/>
  <c r="K37" i="2" s="1"/>
  <c r="K19" i="2"/>
  <c r="F19" i="2"/>
  <c r="H19" i="2" s="1"/>
  <c r="I19" i="2" s="1"/>
  <c r="R18" i="2"/>
  <c r="K22" i="2" s="1"/>
  <c r="K18" i="2"/>
  <c r="H18" i="2"/>
  <c r="I18" i="2" s="1"/>
  <c r="F18" i="2"/>
  <c r="R17" i="2"/>
  <c r="K17" i="2"/>
  <c r="F17" i="2"/>
  <c r="H17" i="2" s="1"/>
  <c r="I17" i="2" s="1"/>
  <c r="R16" i="2"/>
  <c r="K30" i="2" s="1"/>
  <c r="H16" i="2"/>
  <c r="I16" i="2" s="1"/>
  <c r="F16" i="2"/>
  <c r="R15" i="2"/>
  <c r="K12" i="2" s="1"/>
  <c r="K15" i="2"/>
  <c r="F15" i="2"/>
  <c r="H15" i="2" s="1"/>
  <c r="I15" i="2" s="1"/>
  <c r="R14" i="2"/>
  <c r="K14" i="2"/>
  <c r="H14" i="2"/>
  <c r="I14" i="2" s="1"/>
  <c r="F14" i="2"/>
  <c r="R13" i="2"/>
  <c r="K20" i="2" s="1"/>
  <c r="K13" i="2"/>
  <c r="F13" i="2"/>
  <c r="H13" i="2" s="1"/>
  <c r="I13" i="2" s="1"/>
  <c r="R12" i="2"/>
  <c r="H12" i="2"/>
  <c r="I12" i="2" s="1"/>
  <c r="F12" i="2"/>
  <c r="R11" i="2"/>
  <c r="K11" i="2"/>
  <c r="F11" i="2"/>
  <c r="H11" i="2" s="1"/>
  <c r="I11" i="2" s="1"/>
  <c r="K10" i="2"/>
  <c r="F10" i="2"/>
  <c r="H10" i="2" s="1"/>
  <c r="I10" i="2" s="1"/>
  <c r="R9" i="2"/>
  <c r="H9" i="2"/>
  <c r="I9" i="2" s="1"/>
  <c r="F9" i="2"/>
  <c r="R8" i="2"/>
  <c r="K9" i="2" s="1"/>
  <c r="K8" i="2"/>
  <c r="F8" i="2"/>
  <c r="H8" i="2" s="1"/>
  <c r="I8" i="2" s="1"/>
  <c r="R7" i="2"/>
  <c r="H7" i="2"/>
  <c r="I7" i="2" s="1"/>
  <c r="F7" i="2"/>
  <c r="R6" i="2"/>
  <c r="K7" i="2" s="1"/>
  <c r="K6" i="2"/>
  <c r="F6" i="2"/>
  <c r="H6" i="2" s="1"/>
  <c r="I6" i="2" s="1"/>
  <c r="R5" i="2"/>
  <c r="H5" i="2"/>
  <c r="I5" i="2" s="1"/>
  <c r="F5" i="2"/>
  <c r="R4" i="2"/>
  <c r="K16" i="2" s="1"/>
  <c r="K4" i="2"/>
  <c r="F4" i="2"/>
  <c r="H4" i="2" s="1"/>
  <c r="I4" i="2" s="1"/>
  <c r="R3" i="2"/>
  <c r="K5" i="2" s="1"/>
  <c r="K3" i="2"/>
  <c r="H3" i="2"/>
  <c r="I3" i="2" s="1"/>
  <c r="F3" i="2"/>
  <c r="R2" i="2"/>
  <c r="K2" i="2"/>
  <c r="L2" i="2" s="1"/>
  <c r="H2" i="2"/>
  <c r="F2" i="2"/>
  <c r="H81" i="2" l="1"/>
  <c r="I2" i="2"/>
  <c r="J3" i="2" s="1"/>
  <c r="L3" i="2" l="1"/>
  <c r="J4" i="2"/>
  <c r="H40" i="1"/>
  <c r="H34" i="1"/>
  <c r="H37" i="1"/>
  <c r="H36" i="1"/>
  <c r="F32" i="1"/>
  <c r="H32" i="1" s="1"/>
  <c r="F42" i="1"/>
  <c r="H42" i="1" s="1"/>
  <c r="F38" i="1"/>
  <c r="H38" i="1" s="1"/>
  <c r="F35" i="1"/>
  <c r="H35" i="1" s="1"/>
  <c r="F27" i="1"/>
  <c r="H27" i="1" s="1"/>
  <c r="F30" i="1"/>
  <c r="H30" i="1" s="1"/>
  <c r="F41" i="1"/>
  <c r="H41" i="1" s="1"/>
  <c r="F28" i="1"/>
  <c r="H28" i="1" s="1"/>
  <c r="F29" i="1"/>
  <c r="H29" i="1" s="1"/>
  <c r="F23" i="1"/>
  <c r="H23" i="1" s="1"/>
  <c r="F33" i="1"/>
  <c r="H33" i="1" s="1"/>
  <c r="F31" i="1"/>
  <c r="H31" i="1" s="1"/>
  <c r="F44" i="1"/>
  <c r="H44" i="1" s="1"/>
  <c r="F24" i="1"/>
  <c r="H24" i="1" s="1"/>
  <c r="F22" i="1"/>
  <c r="H22" i="1" s="1"/>
  <c r="F25" i="1"/>
  <c r="H25" i="1" s="1"/>
  <c r="F43" i="1"/>
  <c r="H43" i="1" s="1"/>
  <c r="F26" i="1"/>
  <c r="H26" i="1" s="1"/>
  <c r="F20" i="1"/>
  <c r="H20" i="1" s="1"/>
  <c r="F19" i="1"/>
  <c r="H19" i="1" s="1"/>
  <c r="F18" i="1"/>
  <c r="H18" i="1" s="1"/>
  <c r="F21" i="1"/>
  <c r="H21" i="1" s="1"/>
  <c r="F16" i="1"/>
  <c r="H16" i="1" s="1"/>
  <c r="F17" i="1"/>
  <c r="H17" i="1" s="1"/>
  <c r="F39" i="1"/>
  <c r="H39" i="1" s="1"/>
  <c r="F15" i="1"/>
  <c r="H15" i="1" s="1"/>
  <c r="F13" i="1"/>
  <c r="H13" i="1" s="1"/>
  <c r="F14" i="1"/>
  <c r="H14" i="1" s="1"/>
  <c r="F11" i="1"/>
  <c r="H11" i="1" s="1"/>
  <c r="F10" i="1"/>
  <c r="H10" i="1" s="1"/>
  <c r="F12" i="1"/>
  <c r="H12" i="1" s="1"/>
  <c r="F9" i="1"/>
  <c r="H9" i="1" s="1"/>
  <c r="F8" i="1"/>
  <c r="H8" i="1" s="1"/>
  <c r="F6" i="1"/>
  <c r="H6" i="1" s="1"/>
  <c r="F2" i="1"/>
  <c r="H2" i="1" s="1"/>
  <c r="F7" i="1"/>
  <c r="H7" i="1" s="1"/>
  <c r="F5" i="1"/>
  <c r="H5" i="1" s="1"/>
  <c r="F4" i="1"/>
  <c r="H4" i="1" s="1"/>
  <c r="F3" i="1"/>
  <c r="H3" i="1" s="1"/>
  <c r="L4" i="2" l="1"/>
  <c r="J5" i="2"/>
  <c r="L5" i="2" l="1"/>
  <c r="J6" i="2"/>
  <c r="L6" i="2" l="1"/>
  <c r="J7" i="2"/>
  <c r="L7" i="2" l="1"/>
  <c r="J8" i="2"/>
  <c r="L8" i="2" l="1"/>
  <c r="J9" i="2"/>
  <c r="L9" i="2" l="1"/>
  <c r="J10" i="2"/>
  <c r="L10" i="2" l="1"/>
  <c r="J11" i="2"/>
  <c r="L11" i="2" l="1"/>
  <c r="J12" i="2"/>
  <c r="L12" i="2" l="1"/>
  <c r="J13" i="2"/>
  <c r="L13" i="2" l="1"/>
  <c r="J14" i="2"/>
  <c r="L14" i="2" l="1"/>
  <c r="J15" i="2"/>
  <c r="L15" i="2" l="1"/>
  <c r="J16" i="2"/>
  <c r="L16" i="2" l="1"/>
  <c r="J17" i="2"/>
  <c r="L17" i="2" l="1"/>
  <c r="J18" i="2"/>
  <c r="L18" i="2" l="1"/>
  <c r="J19" i="2"/>
  <c r="L19" i="2" l="1"/>
  <c r="J20" i="2"/>
  <c r="L20" i="2" l="1"/>
  <c r="J21" i="2"/>
  <c r="L21" i="2" l="1"/>
  <c r="J22" i="2"/>
  <c r="L22" i="2" l="1"/>
  <c r="J23" i="2"/>
  <c r="L23" i="2" l="1"/>
  <c r="J24" i="2"/>
  <c r="L24" i="2" l="1"/>
  <c r="J25" i="2"/>
  <c r="L25" i="2" l="1"/>
  <c r="J26" i="2"/>
  <c r="L26" i="2" l="1"/>
  <c r="J27" i="2"/>
  <c r="L27" i="2" l="1"/>
  <c r="J28" i="2"/>
  <c r="L28" i="2" l="1"/>
  <c r="J29" i="2"/>
  <c r="L29" i="2" l="1"/>
  <c r="J30" i="2"/>
  <c r="L30" i="2" l="1"/>
  <c r="J31" i="2"/>
  <c r="L31" i="2" l="1"/>
  <c r="J32" i="2"/>
  <c r="L32" i="2" l="1"/>
  <c r="J33" i="2"/>
  <c r="L33" i="2" l="1"/>
  <c r="J34" i="2"/>
  <c r="L34" i="2" l="1"/>
  <c r="J35" i="2"/>
  <c r="L35" i="2" l="1"/>
  <c r="J36" i="2"/>
  <c r="L36" i="2" l="1"/>
  <c r="J37" i="2"/>
  <c r="L37" i="2" l="1"/>
  <c r="J38" i="2"/>
  <c r="L38" i="2" l="1"/>
  <c r="J39" i="2"/>
  <c r="L39" i="2" l="1"/>
  <c r="J40" i="2"/>
  <c r="L40" i="2" l="1"/>
  <c r="J41" i="2"/>
  <c r="L41" i="2" l="1"/>
  <c r="J42" i="2"/>
  <c r="L42" i="2" l="1"/>
  <c r="J43" i="2"/>
  <c r="L43" i="2" l="1"/>
  <c r="J44" i="2"/>
  <c r="L44" i="2" l="1"/>
  <c r="J45" i="2"/>
  <c r="L45" i="2" l="1"/>
  <c r="J46" i="2"/>
  <c r="L46" i="2" l="1"/>
  <c r="J47" i="2"/>
  <c r="L47" i="2" l="1"/>
  <c r="J48" i="2"/>
  <c r="L48" i="2" l="1"/>
  <c r="J49" i="2"/>
  <c r="L49" i="2" l="1"/>
  <c r="J50" i="2"/>
  <c r="L50" i="2" l="1"/>
  <c r="J51" i="2"/>
  <c r="L51" i="2" l="1"/>
  <c r="J52" i="2"/>
  <c r="L52" i="2" l="1"/>
  <c r="J53" i="2"/>
  <c r="L53" i="2" l="1"/>
  <c r="J54" i="2"/>
  <c r="L54" i="2" l="1"/>
  <c r="J55" i="2"/>
  <c r="L55" i="2" l="1"/>
  <c r="J56" i="2"/>
  <c r="L56" i="2" l="1"/>
  <c r="J57" i="2"/>
  <c r="L57" i="2" l="1"/>
  <c r="J58" i="2"/>
  <c r="L58" i="2" l="1"/>
  <c r="J59" i="2"/>
  <c r="L59" i="2" l="1"/>
  <c r="J60" i="2"/>
  <c r="L60" i="2" l="1"/>
  <c r="J61" i="2"/>
  <c r="L61" i="2" l="1"/>
  <c r="J62" i="2"/>
  <c r="L62" i="2" l="1"/>
  <c r="J63" i="2"/>
  <c r="L63" i="2" l="1"/>
  <c r="J64" i="2"/>
  <c r="L64" i="2" l="1"/>
  <c r="J65" i="2"/>
  <c r="L65" i="2" l="1"/>
  <c r="J66" i="2"/>
  <c r="L66" i="2" l="1"/>
  <c r="J67" i="2"/>
  <c r="L67" i="2" l="1"/>
  <c r="J68" i="2"/>
  <c r="L68" i="2" l="1"/>
  <c r="J69" i="2"/>
  <c r="L69" i="2" l="1"/>
  <c r="J70" i="2"/>
  <c r="L70" i="2" l="1"/>
  <c r="J71" i="2"/>
  <c r="L71" i="2" l="1"/>
  <c r="J72" i="2"/>
  <c r="L72" i="2" l="1"/>
  <c r="J73" i="2"/>
  <c r="L73" i="2" l="1"/>
  <c r="J74" i="2"/>
  <c r="L74" i="2" l="1"/>
  <c r="J75" i="2"/>
  <c r="L75" i="2" l="1"/>
  <c r="J76" i="2"/>
  <c r="L76" i="2" l="1"/>
  <c r="J77" i="2"/>
  <c r="L77" i="2" l="1"/>
  <c r="J78" i="2"/>
  <c r="L78" i="2" l="1"/>
  <c r="J79" i="2"/>
  <c r="L79" i="2" l="1"/>
  <c r="J80" i="2"/>
  <c r="L80" i="2" s="1"/>
</calcChain>
</file>

<file path=xl/sharedStrings.xml><?xml version="1.0" encoding="utf-8"?>
<sst xmlns="http://schemas.openxmlformats.org/spreadsheetml/2006/main" count="356" uniqueCount="196">
  <si>
    <t>ردیف</t>
  </si>
  <si>
    <t>نام شرکت</t>
  </si>
  <si>
    <t>مبلغ صورت وضعیت سال 1401</t>
  </si>
  <si>
    <t>مبلغ صورت وضعیت سال 1402</t>
  </si>
  <si>
    <t>مبلغ صورت وضعیت سال 1403</t>
  </si>
  <si>
    <t>مبلغ صورت وضعیت سه ساله با احتساب ضریب تورم</t>
  </si>
  <si>
    <t>مبلغ صورت وضعیت از ابتدای سال 1404 تا  تاریخ 17-09-1404</t>
  </si>
  <si>
    <t>جمع نهایی</t>
  </si>
  <si>
    <t>شرکت الکتروتابش افروز کريمان</t>
  </si>
  <si>
    <t>شرکت برق رساني سعيد آباد</t>
  </si>
  <si>
    <t>شركت پژوهان قدرت نيرو</t>
  </si>
  <si>
    <t>شرکت البرز مهر نيرو</t>
  </si>
  <si>
    <t>شرکت مهرانديش نيروي گواشير</t>
  </si>
  <si>
    <t>شركت فرتاش نيرو گستر نوين</t>
  </si>
  <si>
    <t>شرکت بوتيا اختر آريا</t>
  </si>
  <si>
    <t>شركت پرتو نيروي رفسنجان</t>
  </si>
  <si>
    <t>شركت نيكان نيروي ابان</t>
  </si>
  <si>
    <t>شرکت مهرگان قدرت آريا</t>
  </si>
  <si>
    <t>شركت فني مهندسي نيروسازان كارمانيا</t>
  </si>
  <si>
    <t>شرکت فني مهندسي کهربا سديد جنوب</t>
  </si>
  <si>
    <t>شركت مشاهير نيروي لوت</t>
  </si>
  <si>
    <t>شرکت نيرو ارگ بوتيا</t>
  </si>
  <si>
    <t>شركت تعاوني فني ومهندسي بهسازان خاتون كوهبنان</t>
  </si>
  <si>
    <t>شركت الكتروصنعت پارس ژرمانيا</t>
  </si>
  <si>
    <t>شركت رعد سازه آروشا</t>
  </si>
  <si>
    <t>شرکت مهام نيرو</t>
  </si>
  <si>
    <t>شركت نويد كتيبه پارس</t>
  </si>
  <si>
    <t>شركت شعله آوران زرند</t>
  </si>
  <si>
    <t>شرکت تعاوني فني ومهندسي نيرو الکابم</t>
  </si>
  <si>
    <t>شرکت مبين نيروي کوير</t>
  </si>
  <si>
    <t>شرکت هستي کوير کرمان</t>
  </si>
  <si>
    <t>شرکت کهن برق مشرق زمين</t>
  </si>
  <si>
    <t>شركت كوير نيروي شهداد</t>
  </si>
  <si>
    <t>رويان نيرو کوير (رويان نيرو صدرا جنوب شرق)</t>
  </si>
  <si>
    <t>شرکت کامکار قدرت</t>
  </si>
  <si>
    <t>شركت توان افزاي پيشتاز</t>
  </si>
  <si>
    <t>دانانت جنوبشرق</t>
  </si>
  <si>
    <t>شرکت آذر برق مهر کريمان</t>
  </si>
  <si>
    <t>شركت نورآوران كريمان</t>
  </si>
  <si>
    <t>پيشروان صنعت رفسنجان</t>
  </si>
  <si>
    <t>شركت نورباران كرمانيا</t>
  </si>
  <si>
    <t>شرکت طراحي و توسعه برق تيراژ سمنگان</t>
  </si>
  <si>
    <t>شرکت بهداد کاران صنعت جنوبشرق</t>
  </si>
  <si>
    <t>شرکت راسا نيروي سبزواران</t>
  </si>
  <si>
    <t>شرکت نيکان عمارت پانيذ</t>
  </si>
  <si>
    <t>شركت پارس نيرو</t>
  </si>
  <si>
    <t>شرکت فانوس الکترونيک کرمان</t>
  </si>
  <si>
    <t>شركت مهندسي برق و تاسيسات گرداب سيرجان</t>
  </si>
  <si>
    <t>شرکت کيا صنعت سارين کارمانيا</t>
  </si>
  <si>
    <t>شرکت نيرو صنعت ياقوت کرمان</t>
  </si>
  <si>
    <t>سهند نيرو سپهر آروين</t>
  </si>
  <si>
    <t>شرکت هاديان برق جنوب</t>
  </si>
  <si>
    <t>شركت ايجادنيروي امين كرمان</t>
  </si>
  <si>
    <t>شرکت ويدا گستر نيرو صنعت</t>
  </si>
  <si>
    <t>شرکت برق رساني رعد آساي بختياري</t>
  </si>
  <si>
    <t>شرکت آرشام سازه بارز</t>
  </si>
  <si>
    <t>شرکت آران نيرو گستر کوير</t>
  </si>
  <si>
    <t>شركت سپهر نيرو قدرت كوير</t>
  </si>
  <si>
    <t>شرکت خدماتي امور برق فرآوران برق زرند</t>
  </si>
  <si>
    <t>شرکت آينده گستر کريمان راد</t>
  </si>
  <si>
    <t>شرکت الکترو صنعت اميد پارسيان</t>
  </si>
  <si>
    <t>شرکت کامياب قدرت تابان</t>
  </si>
  <si>
    <t>شرکت مشاهير نيرو فرار کريمان</t>
  </si>
  <si>
    <t>شرکت نيرو فراز آروند</t>
  </si>
  <si>
    <t>شرکت ارتباط شمس رعد</t>
  </si>
  <si>
    <t>شرکت رايمند بامداد شمس</t>
  </si>
  <si>
    <t>شرکت مه نور الکتريک بافت</t>
  </si>
  <si>
    <t>شرکت نيرو انرژي آمود</t>
  </si>
  <si>
    <t>ايده پردازان نوين بسامد صنعت جنوب شرق</t>
  </si>
  <si>
    <t>پرگاس راه آروين صنعت جنوب</t>
  </si>
  <si>
    <t>شرکت الکترو قدرت کريمان</t>
  </si>
  <si>
    <t>شرکت انرژي گستران بابکان</t>
  </si>
  <si>
    <t>شرکت نيرو قدرت ارزوئيه</t>
  </si>
  <si>
    <t>در صد ظرفیت هر شرکت به کل</t>
  </si>
  <si>
    <t>کیفی(80%)</t>
  </si>
  <si>
    <t>رتبه</t>
  </si>
  <si>
    <t>نام مدیر عامل</t>
  </si>
  <si>
    <t>امتیاز</t>
  </si>
  <si>
    <t>امیر عباس  میرزایی</t>
  </si>
  <si>
    <t>رسول خادمی</t>
  </si>
  <si>
    <t>مهدی  یزدی زاده</t>
  </si>
  <si>
    <t>سمیه هاشمی ریسه</t>
  </si>
  <si>
    <t>علی اصغر  آغاز</t>
  </si>
  <si>
    <t>تابان توان چاوش</t>
  </si>
  <si>
    <t>بهروز  نصیری ‍‍‍پور</t>
  </si>
  <si>
    <t>علی پورمعصومی</t>
  </si>
  <si>
    <t>سعید ایران نژاد</t>
  </si>
  <si>
    <t>شركت آداك نيروي كرمان</t>
  </si>
  <si>
    <t>محمد حایری کرمانی</t>
  </si>
  <si>
    <t>رضا فلاح‍ ‍پیشه</t>
  </si>
  <si>
    <t>محمدرضا طالبی نسب</t>
  </si>
  <si>
    <t>آرین جمالی پاقلعه</t>
  </si>
  <si>
    <t>محمد مهدی معلم زادگان</t>
  </si>
  <si>
    <t>عمار عبدالله سلمانی زاده داورانی</t>
  </si>
  <si>
    <t>امیر گدری</t>
  </si>
  <si>
    <t>کامبیز طالب زاده</t>
  </si>
  <si>
    <t>امین  رضازاده کرمانی</t>
  </si>
  <si>
    <t>اردلان زرگر رئیس زاده</t>
  </si>
  <si>
    <t>سعید عسکری برواتی</t>
  </si>
  <si>
    <t>مریم  سعید</t>
  </si>
  <si>
    <t>امیر حسین میرزایی</t>
  </si>
  <si>
    <t>عبدالرضا عرب نژاد</t>
  </si>
  <si>
    <t>مهدی  نظریان</t>
  </si>
  <si>
    <t>علی خالقی</t>
  </si>
  <si>
    <t>رضا علیپور</t>
  </si>
  <si>
    <t>امیر حسین  علیپور</t>
  </si>
  <si>
    <t>مجتبی مقصودی نژاد</t>
  </si>
  <si>
    <t>سجاد سیدی</t>
  </si>
  <si>
    <t>مصطفی ‍ ‍‍‍‍پورشاه نظری</t>
  </si>
  <si>
    <t>محمد رضا سعید</t>
  </si>
  <si>
    <t>محمد قنبری</t>
  </si>
  <si>
    <t>محمد حسن خانی  چناریی</t>
  </si>
  <si>
    <t>پيمان  شايق</t>
  </si>
  <si>
    <t>سید قاسم موسوی</t>
  </si>
  <si>
    <t>مجتبی برهان دیانی</t>
  </si>
  <si>
    <t>سجاد اکبری</t>
  </si>
  <si>
    <t>علیرضا نصیری</t>
  </si>
  <si>
    <t>محسن نقی زاده شهر بابکی</t>
  </si>
  <si>
    <t>مجتبی نخعی</t>
  </si>
  <si>
    <t>محمد مجید  منشی</t>
  </si>
  <si>
    <t>شرکت آريا نيرو توسعه</t>
  </si>
  <si>
    <t>محسن  سالاری چینه</t>
  </si>
  <si>
    <t>محمد حسین عربپور</t>
  </si>
  <si>
    <t>مریم بحرینی</t>
  </si>
  <si>
    <t>زینب افضلی</t>
  </si>
  <si>
    <t>شعاع گستر برق کرمان</t>
  </si>
  <si>
    <t>محمد جواد کوهپایه زاده</t>
  </si>
  <si>
    <t>پرلیت آریا پارس</t>
  </si>
  <si>
    <t>علی فرح بخش</t>
  </si>
  <si>
    <t>توان رسانای کرمان</t>
  </si>
  <si>
    <t>بنیامین گلستانی</t>
  </si>
  <si>
    <t>شاهین نیروی دقیانوس جیرفت</t>
  </si>
  <si>
    <t>مهدیه جلالی فرد</t>
  </si>
  <si>
    <t>رستاک قدرت کریمان</t>
  </si>
  <si>
    <t>مجتبی حسنی</t>
  </si>
  <si>
    <t>عمران پیمان سیویل</t>
  </si>
  <si>
    <t>زکیه سلیمانی</t>
  </si>
  <si>
    <t>آتی فن آور کرمان</t>
  </si>
  <si>
    <t>محمد برجعلی</t>
  </si>
  <si>
    <t xml:space="preserve">مشاهیر نیروی جنوب </t>
  </si>
  <si>
    <t>ایمان احمدی</t>
  </si>
  <si>
    <t>توانکار تیراژه آبان</t>
  </si>
  <si>
    <t>محمد رضا بشار</t>
  </si>
  <si>
    <t>توان افزاری کارمانیا</t>
  </si>
  <si>
    <t>خط گرم (تاج الدینی)</t>
  </si>
  <si>
    <t>نوگران قدرت</t>
  </si>
  <si>
    <t>مهرداد نشاط</t>
  </si>
  <si>
    <t>آرمان الکترونیک</t>
  </si>
  <si>
    <t>کریمی - نادرنژاد</t>
  </si>
  <si>
    <t>خدمات کشاورزی اطلس سبزواران</t>
  </si>
  <si>
    <t>آرشام فناور بوتیا</t>
  </si>
  <si>
    <t>آکام سازه بتن پی</t>
  </si>
  <si>
    <t>سنجری</t>
  </si>
  <si>
    <t>آرشام سازه</t>
  </si>
  <si>
    <t>نیرو صنعت سرچشمه</t>
  </si>
  <si>
    <t>اخلاص پیشگان</t>
  </si>
  <si>
    <t>خواجه سلیمی</t>
  </si>
  <si>
    <t>آنجیلاق نیروی آریا</t>
  </si>
  <si>
    <t>ورنا نیرو پنج گنج</t>
  </si>
  <si>
    <t>سیمبان برق الیان صنعت</t>
  </si>
  <si>
    <t>نیرو برتر سازه ماکان</t>
  </si>
  <si>
    <t>الکترو نیرو فرزام</t>
  </si>
  <si>
    <t>خانم تبریزی</t>
  </si>
  <si>
    <t>ارتباطات نوین نیروی پارسه</t>
  </si>
  <si>
    <t>ایمنی(20%)</t>
  </si>
  <si>
    <t>رتبه تا 03-10-1404</t>
  </si>
  <si>
    <t xml:space="preserve">مدیر عامل </t>
  </si>
  <si>
    <t>موبایل</t>
  </si>
  <si>
    <t>عباس معصومی</t>
  </si>
  <si>
    <t>علی پور معصومی</t>
  </si>
  <si>
    <t>عمار عبدالله سلمانی زاده</t>
  </si>
  <si>
    <t>محمد حائری کرمانی</t>
  </si>
  <si>
    <t>مرتضی سبز بلوچ پور</t>
  </si>
  <si>
    <t>مهدی معلم زادگان</t>
  </si>
  <si>
    <t>عمران پیمان تابان</t>
  </si>
  <si>
    <t>محسن میر شمسی</t>
  </si>
  <si>
    <t>مجید منشی</t>
  </si>
  <si>
    <t>مجتبی خواجویی</t>
  </si>
  <si>
    <t>محمد رضا میر صادقی</t>
  </si>
  <si>
    <t>محبوبه ژیان پور</t>
  </si>
  <si>
    <t>مجتبی برهان</t>
  </si>
  <si>
    <t>عماد جهادی</t>
  </si>
  <si>
    <t>احسان کاظمی</t>
  </si>
  <si>
    <t>سعید مطهری</t>
  </si>
  <si>
    <t>احسان حسنی سعدی</t>
  </si>
  <si>
    <t>محسن نقی زاده</t>
  </si>
  <si>
    <t>جواد خیر خواه</t>
  </si>
  <si>
    <t>محمد برجعلی زاده</t>
  </si>
  <si>
    <t>منصور تاج الدینی</t>
  </si>
  <si>
    <t>اسماعیل زینلی</t>
  </si>
  <si>
    <t>علی فرازمند</t>
  </si>
  <si>
    <t>آرین جمالی</t>
  </si>
  <si>
    <t>مهلا حسنخانی</t>
  </si>
  <si>
    <t>رتبه شرکت های پیمانکاری بر اساس میزان جذب اعتبارات از سال 1401 تا  تاریخ 03-10-1404 با اعمال رتبه بندی ایمنی(ویرایش 5 سال 1404)</t>
  </si>
  <si>
    <t>دانا نت</t>
  </si>
  <si>
    <t>مهدی نظریان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</si>
</sst>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color rgb="FFFFC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FF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/>
    <xf numFmtId="0" fontId="2" fillId="3" borderId="1" xfId="0" applyFont="1" applyFill="1" applyBorder="1" applyAlignment="1">
      <alignment horizontal="right" wrapText="1"/>
    </xf>
    <xf numFmtId="3" fontId="2" fillId="0" borderId="1" xfId="0" applyNumberFormat="1" applyFont="1" applyBorder="1"/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3" fontId="1" fillId="2" borderId="2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93D6-245B-4669-86E0-7EC33B3C694C}">
  <dimension ref="A1:R81"/>
  <sheetViews>
    <sheetView rightToLeft="1" zoomScale="86" zoomScaleNormal="86" workbookViewId="0">
      <selection activeCell="L3" sqref="L3"/>
    </sheetView>
  </sheetViews>
  <sheetFormatPr defaultRowHeight="18" x14ac:dyDescent="0.45"/>
  <cols>
    <col min="2" max="2" width="35.140625" style="12" customWidth="1"/>
    <col min="3" max="4" width="14.42578125" style="13" bestFit="1" customWidth="1"/>
    <col min="5" max="5" width="14.42578125" style="13" customWidth="1"/>
    <col min="6" max="6" width="17.140625" style="13" customWidth="1"/>
    <col min="7" max="7" width="14.7109375" style="13" customWidth="1"/>
    <col min="8" max="8" width="18.140625" style="13" customWidth="1"/>
    <col min="9" max="9" width="18.140625" style="16" customWidth="1"/>
    <col min="10" max="12" width="18.140625" style="13" customWidth="1"/>
    <col min="14" max="14" width="4.7109375" bestFit="1" customWidth="1"/>
    <col min="15" max="15" width="10.140625" style="42" customWidth="1"/>
    <col min="16" max="16" width="9.140625" style="42"/>
    <col min="18" max="18" width="9.140625" style="34"/>
  </cols>
  <sheetData>
    <row r="1" spans="1:18" ht="98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7" t="s">
        <v>73</v>
      </c>
      <c r="J1" s="18" t="s">
        <v>74</v>
      </c>
      <c r="K1" s="18" t="s">
        <v>164</v>
      </c>
      <c r="L1" s="18" t="s">
        <v>165</v>
      </c>
      <c r="N1" s="19" t="s">
        <v>75</v>
      </c>
      <c r="O1" s="35" t="s">
        <v>1</v>
      </c>
      <c r="P1" s="20" t="s">
        <v>76</v>
      </c>
      <c r="Q1" s="21" t="s">
        <v>77</v>
      </c>
      <c r="R1" s="31"/>
    </row>
    <row r="2" spans="1:18" ht="33" customHeight="1" thickBot="1" x14ac:dyDescent="0.5">
      <c r="A2" s="3">
        <v>1</v>
      </c>
      <c r="B2" s="4" t="s">
        <v>8</v>
      </c>
      <c r="C2" s="5">
        <v>55862219128</v>
      </c>
      <c r="D2" s="5">
        <v>167919465303</v>
      </c>
      <c r="E2" s="5">
        <v>478016596113</v>
      </c>
      <c r="F2" s="5">
        <f>C2*3.028+D2*2.067+E2*1.357</f>
        <v>1164908855226.2261</v>
      </c>
      <c r="G2" s="5">
        <v>164804470719</v>
      </c>
      <c r="H2" s="5">
        <f>G2+F2</f>
        <v>1329713325945.2261</v>
      </c>
      <c r="I2" s="15">
        <f>H2/18525544056110*100</f>
        <v>7.1777288802844463</v>
      </c>
      <c r="J2" s="5">
        <v>100</v>
      </c>
      <c r="K2" s="5">
        <f>VLOOKUP(B:B,O:R,4,FALSE)</f>
        <v>69.333333333333329</v>
      </c>
      <c r="L2" s="5">
        <f>((J2*80)+(K2*20))/100</f>
        <v>93.86666666666666</v>
      </c>
      <c r="N2" s="22">
        <v>1</v>
      </c>
      <c r="O2" s="36" t="s">
        <v>10</v>
      </c>
      <c r="P2" s="36" t="s">
        <v>78</v>
      </c>
      <c r="Q2" s="23">
        <v>59</v>
      </c>
      <c r="R2" s="32">
        <f>Q2*100/75</f>
        <v>78.666666666666671</v>
      </c>
    </row>
    <row r="3" spans="1:18" ht="33" customHeight="1" thickBot="1" x14ac:dyDescent="0.5">
      <c r="A3" s="6">
        <v>2</v>
      </c>
      <c r="B3" s="4" t="s">
        <v>9</v>
      </c>
      <c r="C3" s="7">
        <v>147469357218</v>
      </c>
      <c r="D3" s="7">
        <v>136607631611</v>
      </c>
      <c r="E3" s="7">
        <v>270840296570</v>
      </c>
      <c r="F3" s="5">
        <f t="shared" ref="F3:F66" si="0">C3*3.028+D3*2.067+E3*1.357</f>
        <v>1096435470641.531</v>
      </c>
      <c r="G3" s="5">
        <v>154492364782</v>
      </c>
      <c r="H3" s="5">
        <f t="shared" ref="H3:H66" si="1">G3+F3</f>
        <v>1250927835423.531</v>
      </c>
      <c r="I3" s="15">
        <f t="shared" ref="I3:I66" si="2">H3/18525544056110*100</f>
        <v>6.7524485738973823</v>
      </c>
      <c r="J3" s="5">
        <f>I3*J2/I2</f>
        <v>94.075001807950557</v>
      </c>
      <c r="K3" s="5">
        <f t="shared" ref="K3:K65" si="3">VLOOKUP(B:B,O:R,4,FALSE)</f>
        <v>69.333333333333329</v>
      </c>
      <c r="L3" s="5">
        <f t="shared" ref="L3:L66" si="4">((J3*80)+(K3*20))/100</f>
        <v>89.126668113027122</v>
      </c>
      <c r="N3" s="24">
        <v>2</v>
      </c>
      <c r="O3" s="37" t="s">
        <v>11</v>
      </c>
      <c r="P3" s="37" t="s">
        <v>79</v>
      </c>
      <c r="Q3" s="25">
        <v>52</v>
      </c>
      <c r="R3" s="32">
        <f t="shared" ref="R3:R9" si="5">Q3*100/75</f>
        <v>69.333333333333329</v>
      </c>
    </row>
    <row r="4" spans="1:18" ht="33" customHeight="1" thickBot="1" x14ac:dyDescent="0.5">
      <c r="A4" s="3">
        <v>3</v>
      </c>
      <c r="B4" s="4" t="s">
        <v>10</v>
      </c>
      <c r="C4" s="7">
        <v>136404179988</v>
      </c>
      <c r="D4" s="7">
        <v>133733472481</v>
      </c>
      <c r="E4" s="7">
        <v>117763115074</v>
      </c>
      <c r="F4" s="5">
        <f t="shared" si="0"/>
        <v>849263491777.30908</v>
      </c>
      <c r="G4" s="5">
        <v>214117063085</v>
      </c>
      <c r="H4" s="5">
        <f t="shared" si="1"/>
        <v>1063380554862.3091</v>
      </c>
      <c r="I4" s="15">
        <f t="shared" si="2"/>
        <v>5.740077331286745</v>
      </c>
      <c r="J4" s="5">
        <f t="shared" ref="J4:J67" si="6">I4*J3/I3</f>
        <v>79.970662406229977</v>
      </c>
      <c r="K4" s="5">
        <f t="shared" si="3"/>
        <v>78.666666666666671</v>
      </c>
      <c r="L4" s="5">
        <f t="shared" si="4"/>
        <v>79.709863258317313</v>
      </c>
      <c r="N4" s="24">
        <v>3</v>
      </c>
      <c r="O4" s="37" t="s">
        <v>20</v>
      </c>
      <c r="P4" s="37" t="s">
        <v>80</v>
      </c>
      <c r="Q4" s="26">
        <v>39</v>
      </c>
      <c r="R4" s="32">
        <f t="shared" si="5"/>
        <v>52</v>
      </c>
    </row>
    <row r="5" spans="1:18" ht="33" customHeight="1" thickBot="1" x14ac:dyDescent="0.5">
      <c r="A5" s="6">
        <v>4</v>
      </c>
      <c r="B5" s="4" t="s">
        <v>11</v>
      </c>
      <c r="C5" s="7">
        <v>89211445178</v>
      </c>
      <c r="D5" s="7">
        <v>134968834446</v>
      </c>
      <c r="E5" s="7">
        <v>197384467766</v>
      </c>
      <c r="F5" s="5">
        <f t="shared" si="0"/>
        <v>816963559557.328</v>
      </c>
      <c r="G5" s="5">
        <v>197050932095</v>
      </c>
      <c r="H5" s="5">
        <f t="shared" si="1"/>
        <v>1014014491652.328</v>
      </c>
      <c r="I5" s="15">
        <f t="shared" si="2"/>
        <v>5.4736016852249527</v>
      </c>
      <c r="J5" s="5">
        <f t="shared" si="6"/>
        <v>76.258128114307368</v>
      </c>
      <c r="K5" s="5">
        <f t="shared" si="3"/>
        <v>69.333333333333329</v>
      </c>
      <c r="L5" s="5">
        <f t="shared" si="4"/>
        <v>74.87316915811256</v>
      </c>
      <c r="N5" s="24">
        <v>4</v>
      </c>
      <c r="O5" s="37" t="s">
        <v>9</v>
      </c>
      <c r="P5" s="37" t="s">
        <v>81</v>
      </c>
      <c r="Q5" s="25">
        <v>52</v>
      </c>
      <c r="R5" s="32">
        <f t="shared" si="5"/>
        <v>69.333333333333329</v>
      </c>
    </row>
    <row r="6" spans="1:18" ht="33" customHeight="1" thickBot="1" x14ac:dyDescent="0.5">
      <c r="A6" s="3">
        <v>5</v>
      </c>
      <c r="B6" s="4" t="s">
        <v>12</v>
      </c>
      <c r="C6" s="7">
        <v>58293110091</v>
      </c>
      <c r="D6" s="7">
        <v>217768906593</v>
      </c>
      <c r="E6" s="7">
        <v>238441782048</v>
      </c>
      <c r="F6" s="5">
        <f t="shared" si="0"/>
        <v>950205365522.41504</v>
      </c>
      <c r="G6" s="5">
        <v>318666505693</v>
      </c>
      <c r="H6" s="5">
        <f t="shared" si="1"/>
        <v>1268871871215.415</v>
      </c>
      <c r="I6" s="15">
        <f t="shared" si="2"/>
        <v>6.8493096201238002</v>
      </c>
      <c r="J6" s="5">
        <f t="shared" si="6"/>
        <v>95.424468301348952</v>
      </c>
      <c r="K6" s="5">
        <f t="shared" si="3"/>
        <v>93.333333333333329</v>
      </c>
      <c r="L6" s="5">
        <f t="shared" si="4"/>
        <v>95.006241307745825</v>
      </c>
      <c r="N6" s="24">
        <v>5</v>
      </c>
      <c r="O6" s="37" t="s">
        <v>13</v>
      </c>
      <c r="P6" s="37" t="s">
        <v>82</v>
      </c>
      <c r="Q6" s="26">
        <v>39</v>
      </c>
      <c r="R6" s="32">
        <f t="shared" si="5"/>
        <v>52</v>
      </c>
    </row>
    <row r="7" spans="1:18" ht="33" customHeight="1" thickBot="1" x14ac:dyDescent="0.5">
      <c r="A7" s="6">
        <v>6</v>
      </c>
      <c r="B7" s="4" t="s">
        <v>13</v>
      </c>
      <c r="C7" s="7">
        <v>115235470413</v>
      </c>
      <c r="D7" s="7">
        <v>108978892487</v>
      </c>
      <c r="E7" s="7">
        <v>185143417541</v>
      </c>
      <c r="F7" s="5">
        <f t="shared" si="0"/>
        <v>825431992784.33008</v>
      </c>
      <c r="G7" s="5">
        <v>252008327271</v>
      </c>
      <c r="H7" s="5">
        <f t="shared" si="1"/>
        <v>1077440320055.3301</v>
      </c>
      <c r="I7" s="15">
        <f t="shared" si="2"/>
        <v>5.8159712707599223</v>
      </c>
      <c r="J7" s="5">
        <f t="shared" si="6"/>
        <v>81.028015515256413</v>
      </c>
      <c r="K7" s="5">
        <f t="shared" si="3"/>
        <v>52</v>
      </c>
      <c r="L7" s="5">
        <f t="shared" si="4"/>
        <v>75.222412412205131</v>
      </c>
      <c r="N7" s="24">
        <v>6</v>
      </c>
      <c r="O7" s="37" t="s">
        <v>83</v>
      </c>
      <c r="P7" s="37" t="s">
        <v>84</v>
      </c>
      <c r="Q7" s="25">
        <v>67</v>
      </c>
      <c r="R7" s="32">
        <f t="shared" si="5"/>
        <v>89.333333333333329</v>
      </c>
    </row>
    <row r="8" spans="1:18" ht="33" customHeight="1" thickBot="1" x14ac:dyDescent="0.5">
      <c r="A8" s="3">
        <v>7</v>
      </c>
      <c r="B8" s="4" t="s">
        <v>14</v>
      </c>
      <c r="C8" s="7">
        <v>59016494843</v>
      </c>
      <c r="D8" s="7">
        <v>104357436857</v>
      </c>
      <c r="E8" s="7">
        <v>122731353510</v>
      </c>
      <c r="F8" s="5">
        <f t="shared" si="0"/>
        <v>560955215081.09302</v>
      </c>
      <c r="G8" s="5">
        <v>61861985663</v>
      </c>
      <c r="H8" s="5">
        <f t="shared" si="1"/>
        <v>622817200744.09302</v>
      </c>
      <c r="I8" s="15">
        <f t="shared" si="2"/>
        <v>3.3619374354551201</v>
      </c>
      <c r="J8" s="5">
        <f t="shared" si="6"/>
        <v>46.838456725351953</v>
      </c>
      <c r="K8" s="5">
        <f t="shared" si="3"/>
        <v>93.333333333333329</v>
      </c>
      <c r="L8" s="5">
        <f t="shared" si="4"/>
        <v>56.137432046948234</v>
      </c>
      <c r="N8" s="24">
        <v>7</v>
      </c>
      <c r="O8" s="37" t="s">
        <v>15</v>
      </c>
      <c r="P8" s="37" t="s">
        <v>85</v>
      </c>
      <c r="Q8" s="25">
        <v>67</v>
      </c>
      <c r="R8" s="32">
        <f t="shared" si="5"/>
        <v>89.333333333333329</v>
      </c>
    </row>
    <row r="9" spans="1:18" ht="33" customHeight="1" x14ac:dyDescent="0.45">
      <c r="A9" s="6">
        <v>8</v>
      </c>
      <c r="B9" s="4" t="s">
        <v>15</v>
      </c>
      <c r="C9" s="7">
        <v>37653310969</v>
      </c>
      <c r="D9" s="7">
        <v>95785474824</v>
      </c>
      <c r="E9" s="7">
        <v>156006501654</v>
      </c>
      <c r="F9" s="5">
        <f t="shared" si="0"/>
        <v>523703624819.81799</v>
      </c>
      <c r="G9" s="5">
        <v>76758306361</v>
      </c>
      <c r="H9" s="5">
        <f t="shared" si="1"/>
        <v>600461931180.81799</v>
      </c>
      <c r="I9" s="15">
        <f t="shared" si="2"/>
        <v>3.2412647604958016</v>
      </c>
      <c r="J9" s="5">
        <f t="shared" si="6"/>
        <v>45.157247014425451</v>
      </c>
      <c r="K9" s="5">
        <f t="shared" si="3"/>
        <v>89.333333333333329</v>
      </c>
      <c r="L9" s="5">
        <f t="shared" si="4"/>
        <v>53.992464278207024</v>
      </c>
      <c r="N9" s="24">
        <v>8</v>
      </c>
      <c r="O9" s="37" t="s">
        <v>12</v>
      </c>
      <c r="P9" s="37" t="s">
        <v>86</v>
      </c>
      <c r="Q9" s="25">
        <v>70</v>
      </c>
      <c r="R9" s="32">
        <f t="shared" si="5"/>
        <v>93.333333333333329</v>
      </c>
    </row>
    <row r="10" spans="1:18" ht="33" customHeight="1" x14ac:dyDescent="0.45">
      <c r="A10" s="3">
        <v>9</v>
      </c>
      <c r="B10" s="4" t="s">
        <v>16</v>
      </c>
      <c r="C10" s="7">
        <v>67839645527</v>
      </c>
      <c r="D10" s="7">
        <v>100348721029</v>
      </c>
      <c r="E10" s="7">
        <v>84388786357</v>
      </c>
      <c r="F10" s="5">
        <f t="shared" si="0"/>
        <v>527354836109.14807</v>
      </c>
      <c r="G10" s="5">
        <v>41958467346</v>
      </c>
      <c r="H10" s="5">
        <f t="shared" si="1"/>
        <v>569313303455.14807</v>
      </c>
      <c r="I10" s="15">
        <f t="shared" si="2"/>
        <v>3.0731259591125477</v>
      </c>
      <c r="J10" s="5">
        <f t="shared" si="6"/>
        <v>42.814740015518147</v>
      </c>
      <c r="K10" s="5">
        <f t="shared" si="3"/>
        <v>100</v>
      </c>
      <c r="L10" s="5">
        <f t="shared" si="4"/>
        <v>54.251792012414519</v>
      </c>
      <c r="N10" s="24">
        <v>9</v>
      </c>
      <c r="O10" s="37" t="s">
        <v>87</v>
      </c>
      <c r="P10" s="37" t="s">
        <v>88</v>
      </c>
      <c r="Q10" s="25">
        <v>75</v>
      </c>
      <c r="R10" s="33">
        <v>100</v>
      </c>
    </row>
    <row r="11" spans="1:18" ht="33" customHeight="1" x14ac:dyDescent="0.45">
      <c r="A11" s="6">
        <v>10</v>
      </c>
      <c r="B11" s="8" t="s">
        <v>87</v>
      </c>
      <c r="C11" s="7">
        <v>35553764456</v>
      </c>
      <c r="D11" s="7">
        <v>92100821664</v>
      </c>
      <c r="E11" s="7">
        <v>75910902768</v>
      </c>
      <c r="F11" s="5">
        <f t="shared" si="0"/>
        <v>401040292208.43201</v>
      </c>
      <c r="G11" s="5">
        <v>12020704361</v>
      </c>
      <c r="H11" s="5">
        <f t="shared" si="1"/>
        <v>413060996569.43201</v>
      </c>
      <c r="I11" s="15">
        <f t="shared" si="2"/>
        <v>2.2296834863168207</v>
      </c>
      <c r="J11" s="5">
        <f t="shared" si="6"/>
        <v>31.063913439824162</v>
      </c>
      <c r="K11" s="5">
        <f t="shared" si="3"/>
        <v>100</v>
      </c>
      <c r="L11" s="5">
        <f t="shared" si="4"/>
        <v>44.85113075185933</v>
      </c>
      <c r="N11" s="24">
        <v>10</v>
      </c>
      <c r="O11" s="37" t="s">
        <v>14</v>
      </c>
      <c r="P11" s="37" t="s">
        <v>89</v>
      </c>
      <c r="Q11" s="25">
        <v>70</v>
      </c>
      <c r="R11" s="33">
        <f>Q11*100/75</f>
        <v>93.333333333333329</v>
      </c>
    </row>
    <row r="12" spans="1:18" ht="33" customHeight="1" x14ac:dyDescent="0.45">
      <c r="A12" s="3">
        <v>11</v>
      </c>
      <c r="B12" s="4" t="s">
        <v>17</v>
      </c>
      <c r="C12" s="7">
        <v>48717705057</v>
      </c>
      <c r="D12" s="7">
        <v>87678122761</v>
      </c>
      <c r="E12" s="7">
        <v>137894164261</v>
      </c>
      <c r="F12" s="5">
        <f t="shared" si="0"/>
        <v>515870271561.76001</v>
      </c>
      <c r="G12" s="5">
        <v>43745997145</v>
      </c>
      <c r="H12" s="5">
        <f t="shared" si="1"/>
        <v>559616268706.76001</v>
      </c>
      <c r="I12" s="15">
        <f t="shared" si="2"/>
        <v>3.0207818297362783</v>
      </c>
      <c r="J12" s="5">
        <f t="shared" si="6"/>
        <v>42.085482471115121</v>
      </c>
      <c r="K12" s="5">
        <f t="shared" si="3"/>
        <v>89.333333333333329</v>
      </c>
      <c r="L12" s="5">
        <f t="shared" si="4"/>
        <v>51.535052643558757</v>
      </c>
      <c r="N12" s="24">
        <v>11</v>
      </c>
      <c r="O12" s="37" t="s">
        <v>16</v>
      </c>
      <c r="P12" s="37" t="s">
        <v>90</v>
      </c>
      <c r="Q12" s="25">
        <v>75</v>
      </c>
      <c r="R12" s="33">
        <f t="shared" ref="R12:R69" si="7">Q12*100/75</f>
        <v>100</v>
      </c>
    </row>
    <row r="13" spans="1:18" ht="33" customHeight="1" x14ac:dyDescent="0.45">
      <c r="A13" s="6">
        <v>12</v>
      </c>
      <c r="B13" s="4" t="s">
        <v>18</v>
      </c>
      <c r="C13" s="7">
        <v>31103559644</v>
      </c>
      <c r="D13" s="7">
        <v>85819620874</v>
      </c>
      <c r="E13" s="7">
        <v>116456101439</v>
      </c>
      <c r="F13" s="5">
        <f t="shared" si="0"/>
        <v>429601664601.31299</v>
      </c>
      <c r="G13" s="5">
        <v>66509187824</v>
      </c>
      <c r="H13" s="5">
        <f t="shared" si="1"/>
        <v>496110852425.31299</v>
      </c>
      <c r="I13" s="15">
        <f t="shared" si="2"/>
        <v>2.6779826326433218</v>
      </c>
      <c r="J13" s="5">
        <f t="shared" si="6"/>
        <v>37.30960972904839</v>
      </c>
      <c r="K13" s="5">
        <f t="shared" si="3"/>
        <v>82.666666666666671</v>
      </c>
      <c r="L13" s="5">
        <f t="shared" si="4"/>
        <v>46.381021116572043</v>
      </c>
      <c r="N13" s="24">
        <v>12</v>
      </c>
      <c r="O13" s="37" t="s">
        <v>24</v>
      </c>
      <c r="P13" s="37" t="s">
        <v>91</v>
      </c>
      <c r="Q13" s="26">
        <v>5</v>
      </c>
      <c r="R13" s="33">
        <f t="shared" si="7"/>
        <v>6.666666666666667</v>
      </c>
    </row>
    <row r="14" spans="1:18" ht="33" customHeight="1" x14ac:dyDescent="0.45">
      <c r="A14" s="3">
        <v>13</v>
      </c>
      <c r="B14" s="4" t="s">
        <v>19</v>
      </c>
      <c r="C14" s="7">
        <v>20323422625</v>
      </c>
      <c r="D14" s="7">
        <v>66325722955</v>
      </c>
      <c r="E14" s="7">
        <v>128088435144</v>
      </c>
      <c r="F14" s="5">
        <f t="shared" si="0"/>
        <v>372450599546.89301</v>
      </c>
      <c r="G14" s="5">
        <v>53871767348</v>
      </c>
      <c r="H14" s="5">
        <f t="shared" si="1"/>
        <v>426322366894.89301</v>
      </c>
      <c r="I14" s="15">
        <f t="shared" si="2"/>
        <v>2.3012677285139462</v>
      </c>
      <c r="J14" s="5">
        <f t="shared" si="6"/>
        <v>32.061223917707366</v>
      </c>
      <c r="K14" s="5">
        <f t="shared" si="3"/>
        <v>89.333333333333329</v>
      </c>
      <c r="L14" s="5">
        <f t="shared" si="4"/>
        <v>43.515645800832552</v>
      </c>
      <c r="N14" s="24">
        <v>13</v>
      </c>
      <c r="O14" s="37" t="s">
        <v>23</v>
      </c>
      <c r="P14" s="37" t="s">
        <v>92</v>
      </c>
      <c r="Q14" s="25">
        <v>57</v>
      </c>
      <c r="R14" s="33">
        <f t="shared" si="7"/>
        <v>76</v>
      </c>
    </row>
    <row r="15" spans="1:18" ht="33" customHeight="1" x14ac:dyDescent="0.45">
      <c r="A15" s="6">
        <v>14</v>
      </c>
      <c r="B15" s="4" t="s">
        <v>83</v>
      </c>
      <c r="C15" s="7">
        <v>82246455427</v>
      </c>
      <c r="D15" s="7">
        <v>39172212786</v>
      </c>
      <c r="E15" s="7">
        <v>10055352324</v>
      </c>
      <c r="F15" s="5">
        <f t="shared" si="0"/>
        <v>343656343965.28601</v>
      </c>
      <c r="G15" s="5">
        <v>3244407089</v>
      </c>
      <c r="H15" s="5">
        <f t="shared" si="1"/>
        <v>346900751054.28601</v>
      </c>
      <c r="I15" s="15">
        <f t="shared" si="2"/>
        <v>1.8725536481066154</v>
      </c>
      <c r="J15" s="5">
        <f t="shared" si="6"/>
        <v>26.088386442821559</v>
      </c>
      <c r="K15" s="5">
        <f t="shared" si="3"/>
        <v>89.333333333333329</v>
      </c>
      <c r="L15" s="5">
        <f t="shared" si="4"/>
        <v>38.737375820923916</v>
      </c>
      <c r="N15" s="24">
        <v>14</v>
      </c>
      <c r="O15" s="37" t="s">
        <v>17</v>
      </c>
      <c r="P15" s="37" t="s">
        <v>93</v>
      </c>
      <c r="Q15" s="25">
        <v>67</v>
      </c>
      <c r="R15" s="33">
        <f t="shared" si="7"/>
        <v>89.333333333333329</v>
      </c>
    </row>
    <row r="16" spans="1:18" ht="33" customHeight="1" x14ac:dyDescent="0.45">
      <c r="A16" s="3">
        <v>15</v>
      </c>
      <c r="B16" s="4" t="s">
        <v>20</v>
      </c>
      <c r="C16" s="7">
        <v>37253046639</v>
      </c>
      <c r="D16" s="7">
        <v>56656009209</v>
      </c>
      <c r="E16" s="7">
        <v>19373071854</v>
      </c>
      <c r="F16" s="5">
        <f t="shared" si="0"/>
        <v>256199454763.77301</v>
      </c>
      <c r="G16" s="5">
        <v>0</v>
      </c>
      <c r="H16" s="5">
        <f t="shared" si="1"/>
        <v>256199454763.77301</v>
      </c>
      <c r="I16" s="15">
        <f t="shared" si="2"/>
        <v>1.3829523925872214</v>
      </c>
      <c r="J16" s="5">
        <f t="shared" si="6"/>
        <v>19.267269851691811</v>
      </c>
      <c r="K16" s="5">
        <f t="shared" si="3"/>
        <v>52</v>
      </c>
      <c r="L16" s="5">
        <f t="shared" si="4"/>
        <v>25.813815881353449</v>
      </c>
      <c r="N16" s="24">
        <v>15</v>
      </c>
      <c r="O16" s="37" t="s">
        <v>34</v>
      </c>
      <c r="P16" s="37" t="s">
        <v>94</v>
      </c>
      <c r="Q16" s="27">
        <v>37</v>
      </c>
      <c r="R16" s="33">
        <f t="shared" si="7"/>
        <v>49.333333333333336</v>
      </c>
    </row>
    <row r="17" spans="1:18" ht="33" customHeight="1" x14ac:dyDescent="0.45">
      <c r="A17" s="6">
        <v>16</v>
      </c>
      <c r="B17" s="4" t="s">
        <v>21</v>
      </c>
      <c r="C17" s="7">
        <v>27120895348</v>
      </c>
      <c r="D17" s="7">
        <v>51485405165</v>
      </c>
      <c r="E17" s="7">
        <v>115461737200</v>
      </c>
      <c r="F17" s="5">
        <f t="shared" si="0"/>
        <v>345223980970.19897</v>
      </c>
      <c r="G17" s="5">
        <v>72155302286</v>
      </c>
      <c r="H17" s="5">
        <f t="shared" si="1"/>
        <v>417379283256.19897</v>
      </c>
      <c r="I17" s="15">
        <f t="shared" si="2"/>
        <v>2.2529933911362838</v>
      </c>
      <c r="J17" s="5">
        <f t="shared" si="6"/>
        <v>31.388666648091615</v>
      </c>
      <c r="K17" s="5">
        <f t="shared" si="3"/>
        <v>93.333333333333329</v>
      </c>
      <c r="L17" s="5">
        <f t="shared" si="4"/>
        <v>43.77759998513995</v>
      </c>
      <c r="N17" s="24">
        <v>16</v>
      </c>
      <c r="O17" s="37" t="s">
        <v>18</v>
      </c>
      <c r="P17" s="37" t="s">
        <v>95</v>
      </c>
      <c r="Q17" s="26">
        <v>62</v>
      </c>
      <c r="R17" s="33">
        <f t="shared" si="7"/>
        <v>82.666666666666671</v>
      </c>
    </row>
    <row r="18" spans="1:18" ht="33" customHeight="1" x14ac:dyDescent="0.45">
      <c r="A18" s="3">
        <v>17</v>
      </c>
      <c r="B18" s="4" t="s">
        <v>22</v>
      </c>
      <c r="C18" s="7">
        <v>3249271847</v>
      </c>
      <c r="D18" s="7">
        <v>77624625776</v>
      </c>
      <c r="E18" s="7">
        <v>95080233749</v>
      </c>
      <c r="F18" s="5">
        <f t="shared" si="0"/>
        <v>299312773829.10101</v>
      </c>
      <c r="G18" s="5">
        <v>30813008531</v>
      </c>
      <c r="H18" s="5">
        <f t="shared" si="1"/>
        <v>330125782360.10101</v>
      </c>
      <c r="I18" s="15">
        <f t="shared" si="2"/>
        <v>1.7820031701105188</v>
      </c>
      <c r="J18" s="5">
        <f t="shared" si="6"/>
        <v>24.826838681595614</v>
      </c>
      <c r="K18" s="5">
        <f t="shared" si="3"/>
        <v>100</v>
      </c>
      <c r="L18" s="5">
        <f t="shared" si="4"/>
        <v>39.861470945276494</v>
      </c>
      <c r="N18" s="24">
        <v>17</v>
      </c>
      <c r="O18" s="37" t="s">
        <v>26</v>
      </c>
      <c r="P18" s="37" t="s">
        <v>96</v>
      </c>
      <c r="Q18" s="25">
        <v>75</v>
      </c>
      <c r="R18" s="33">
        <f t="shared" si="7"/>
        <v>100</v>
      </c>
    </row>
    <row r="19" spans="1:18" ht="33" customHeight="1" x14ac:dyDescent="0.45">
      <c r="A19" s="6">
        <v>18</v>
      </c>
      <c r="B19" s="4" t="s">
        <v>23</v>
      </c>
      <c r="C19" s="7">
        <v>33150478329</v>
      </c>
      <c r="D19" s="7">
        <v>45249142741</v>
      </c>
      <c r="E19" s="7">
        <v>67342050841</v>
      </c>
      <c r="F19" s="5">
        <f t="shared" si="0"/>
        <v>285292789417.09601</v>
      </c>
      <c r="G19" s="5">
        <v>125564134748</v>
      </c>
      <c r="H19" s="5">
        <f t="shared" si="1"/>
        <v>410856924165.09601</v>
      </c>
      <c r="I19" s="15">
        <f t="shared" si="2"/>
        <v>2.2177860089868147</v>
      </c>
      <c r="J19" s="5">
        <f t="shared" si="6"/>
        <v>30.898157982513904</v>
      </c>
      <c r="K19" s="5">
        <f t="shared" si="3"/>
        <v>76</v>
      </c>
      <c r="L19" s="5">
        <f t="shared" si="4"/>
        <v>39.918526386011123</v>
      </c>
      <c r="N19" s="24">
        <v>18</v>
      </c>
      <c r="O19" s="37" t="s">
        <v>39</v>
      </c>
      <c r="P19" s="37" t="s">
        <v>97</v>
      </c>
      <c r="Q19" s="26">
        <v>70</v>
      </c>
      <c r="R19" s="33">
        <f t="shared" si="7"/>
        <v>93.333333333333329</v>
      </c>
    </row>
    <row r="20" spans="1:18" ht="33" customHeight="1" x14ac:dyDescent="0.45">
      <c r="A20" s="3">
        <v>19</v>
      </c>
      <c r="B20" s="4" t="s">
        <v>24</v>
      </c>
      <c r="C20" s="7">
        <v>48442509399</v>
      </c>
      <c r="D20" s="7">
        <v>6767564419</v>
      </c>
      <c r="E20" s="7">
        <v>69201369973</v>
      </c>
      <c r="F20" s="5">
        <f t="shared" si="0"/>
        <v>254578733167.60599</v>
      </c>
      <c r="G20" s="5">
        <v>44383026470</v>
      </c>
      <c r="H20" s="5">
        <f t="shared" si="1"/>
        <v>298961759637.60596</v>
      </c>
      <c r="I20" s="15">
        <f t="shared" si="2"/>
        <v>1.6137812672713594</v>
      </c>
      <c r="J20" s="5">
        <f t="shared" si="6"/>
        <v>22.483173914579606</v>
      </c>
      <c r="K20" s="5">
        <f t="shared" si="3"/>
        <v>6.666666666666667</v>
      </c>
      <c r="L20" s="5">
        <f t="shared" si="4"/>
        <v>19.319872464997019</v>
      </c>
      <c r="N20" s="24">
        <v>19</v>
      </c>
      <c r="O20" s="37" t="s">
        <v>28</v>
      </c>
      <c r="P20" s="37" t="s">
        <v>98</v>
      </c>
      <c r="Q20" s="25">
        <v>27</v>
      </c>
      <c r="R20" s="33">
        <f t="shared" si="7"/>
        <v>36</v>
      </c>
    </row>
    <row r="21" spans="1:18" ht="33" customHeight="1" x14ac:dyDescent="0.45">
      <c r="A21" s="6">
        <v>20</v>
      </c>
      <c r="B21" s="4" t="s">
        <v>25</v>
      </c>
      <c r="C21" s="7">
        <v>34655930593</v>
      </c>
      <c r="D21" s="7">
        <v>44363184311</v>
      </c>
      <c r="E21" s="7">
        <v>68920826326</v>
      </c>
      <c r="F21" s="5">
        <f t="shared" si="0"/>
        <v>290162421130.823</v>
      </c>
      <c r="G21" s="5">
        <v>33780919531</v>
      </c>
      <c r="H21" s="5">
        <f t="shared" si="1"/>
        <v>323943340661.823</v>
      </c>
      <c r="I21" s="15">
        <f t="shared" si="2"/>
        <v>1.7486306457757264</v>
      </c>
      <c r="J21" s="5">
        <f t="shared" si="6"/>
        <v>24.361893224733084</v>
      </c>
      <c r="K21" s="5">
        <f t="shared" si="3"/>
        <v>82.666666666666671</v>
      </c>
      <c r="L21" s="5">
        <f t="shared" si="4"/>
        <v>36.022847913119804</v>
      </c>
      <c r="N21" s="24">
        <v>20</v>
      </c>
      <c r="O21" s="37" t="s">
        <v>33</v>
      </c>
      <c r="P21" s="37" t="s">
        <v>99</v>
      </c>
      <c r="Q21" s="26">
        <v>37</v>
      </c>
      <c r="R21" s="33">
        <f t="shared" si="7"/>
        <v>49.333333333333336</v>
      </c>
    </row>
    <row r="22" spans="1:18" ht="33" customHeight="1" x14ac:dyDescent="0.45">
      <c r="A22" s="3">
        <v>21</v>
      </c>
      <c r="B22" s="4" t="s">
        <v>26</v>
      </c>
      <c r="C22" s="7">
        <v>30301978352</v>
      </c>
      <c r="D22" s="7">
        <v>16720965418</v>
      </c>
      <c r="E22" s="7">
        <v>85902047142</v>
      </c>
      <c r="F22" s="5">
        <f t="shared" si="0"/>
        <v>242885703940.556</v>
      </c>
      <c r="G22" s="5">
        <v>32488839712</v>
      </c>
      <c r="H22" s="5">
        <f t="shared" si="1"/>
        <v>275374543652.55603</v>
      </c>
      <c r="I22" s="15">
        <f t="shared" si="2"/>
        <v>1.4864586045003811</v>
      </c>
      <c r="J22" s="5">
        <f t="shared" si="6"/>
        <v>20.709316683489362</v>
      </c>
      <c r="K22" s="5">
        <f t="shared" si="3"/>
        <v>100</v>
      </c>
      <c r="L22" s="5">
        <f t="shared" si="4"/>
        <v>36.567453346791488</v>
      </c>
      <c r="N22" s="24">
        <v>21</v>
      </c>
      <c r="O22" s="37" t="s">
        <v>30</v>
      </c>
      <c r="P22" s="37" t="s">
        <v>100</v>
      </c>
      <c r="Q22" s="26">
        <v>54</v>
      </c>
      <c r="R22" s="33">
        <f t="shared" si="7"/>
        <v>72</v>
      </c>
    </row>
    <row r="23" spans="1:18" ht="33" customHeight="1" x14ac:dyDescent="0.45">
      <c r="A23" s="6">
        <v>22</v>
      </c>
      <c r="B23" s="4" t="s">
        <v>27</v>
      </c>
      <c r="C23" s="7">
        <v>63842888297</v>
      </c>
      <c r="D23" s="7">
        <v>26149619668</v>
      </c>
      <c r="E23" s="7">
        <v>69152995771</v>
      </c>
      <c r="F23" s="5">
        <f t="shared" si="0"/>
        <v>341208144878.31903</v>
      </c>
      <c r="G23" s="5">
        <v>10570875831</v>
      </c>
      <c r="H23" s="5">
        <f t="shared" si="1"/>
        <v>351779020709.31903</v>
      </c>
      <c r="I23" s="15">
        <f t="shared" si="2"/>
        <v>1.8988863141824817</v>
      </c>
      <c r="J23" s="5">
        <f t="shared" si="6"/>
        <v>26.4552527108997</v>
      </c>
      <c r="K23" s="5">
        <f t="shared" si="3"/>
        <v>76</v>
      </c>
      <c r="L23" s="5">
        <f t="shared" si="4"/>
        <v>36.364202168719757</v>
      </c>
      <c r="N23" s="24">
        <v>22</v>
      </c>
      <c r="O23" s="37" t="s">
        <v>38</v>
      </c>
      <c r="P23" s="37" t="s">
        <v>101</v>
      </c>
      <c r="Q23" s="25">
        <v>52</v>
      </c>
      <c r="R23" s="33">
        <f t="shared" si="7"/>
        <v>69.333333333333329</v>
      </c>
    </row>
    <row r="24" spans="1:18" ht="33" customHeight="1" x14ac:dyDescent="0.45">
      <c r="A24" s="3">
        <v>23</v>
      </c>
      <c r="B24" s="4" t="s">
        <v>28</v>
      </c>
      <c r="C24" s="7">
        <v>26989959445</v>
      </c>
      <c r="D24" s="7">
        <v>101282801964</v>
      </c>
      <c r="E24" s="7">
        <v>7198614121</v>
      </c>
      <c r="F24" s="5">
        <f t="shared" si="0"/>
        <v>300845668221.24506</v>
      </c>
      <c r="G24" s="5">
        <v>79636833665</v>
      </c>
      <c r="H24" s="5">
        <f t="shared" si="1"/>
        <v>380482501886.24506</v>
      </c>
      <c r="I24" s="15">
        <f t="shared" si="2"/>
        <v>2.0538263315443968</v>
      </c>
      <c r="J24" s="5">
        <f t="shared" si="6"/>
        <v>28.613874469204049</v>
      </c>
      <c r="K24" s="5">
        <f t="shared" si="3"/>
        <v>36</v>
      </c>
      <c r="L24" s="5">
        <f t="shared" si="4"/>
        <v>30.091099575363241</v>
      </c>
      <c r="N24" s="24">
        <v>23</v>
      </c>
      <c r="O24" s="37" t="s">
        <v>36</v>
      </c>
      <c r="P24" s="37" t="s">
        <v>102</v>
      </c>
      <c r="Q24" s="25">
        <v>57</v>
      </c>
      <c r="R24" s="33">
        <f t="shared" si="7"/>
        <v>76</v>
      </c>
    </row>
    <row r="25" spans="1:18" ht="33" customHeight="1" x14ac:dyDescent="0.45">
      <c r="A25" s="6">
        <v>24</v>
      </c>
      <c r="B25" s="4" t="s">
        <v>29</v>
      </c>
      <c r="C25" s="7">
        <v>37111398276</v>
      </c>
      <c r="D25" s="7">
        <v>51441676620</v>
      </c>
      <c r="E25" s="7">
        <v>52230174923</v>
      </c>
      <c r="F25" s="5">
        <f t="shared" si="0"/>
        <v>289579606923.77899</v>
      </c>
      <c r="G25" s="5">
        <v>72216148709</v>
      </c>
      <c r="H25" s="5">
        <f t="shared" si="1"/>
        <v>361795755632.77899</v>
      </c>
      <c r="I25" s="15">
        <f t="shared" si="2"/>
        <v>1.9529561697997924</v>
      </c>
      <c r="J25" s="5">
        <f t="shared" si="6"/>
        <v>27.20855304473967</v>
      </c>
      <c r="K25" s="5">
        <f t="shared" si="3"/>
        <v>89.333333333333329</v>
      </c>
      <c r="L25" s="5">
        <f t="shared" si="4"/>
        <v>39.633509102458405</v>
      </c>
      <c r="N25" s="24">
        <v>24</v>
      </c>
      <c r="O25" s="37" t="s">
        <v>25</v>
      </c>
      <c r="P25" s="37" t="s">
        <v>103</v>
      </c>
      <c r="Q25" s="26">
        <v>62</v>
      </c>
      <c r="R25" s="33">
        <f t="shared" si="7"/>
        <v>82.666666666666671</v>
      </c>
    </row>
    <row r="26" spans="1:18" ht="33" customHeight="1" x14ac:dyDescent="0.45">
      <c r="A26" s="3">
        <v>25</v>
      </c>
      <c r="B26" s="4" t="s">
        <v>30</v>
      </c>
      <c r="C26" s="7">
        <v>52235063082</v>
      </c>
      <c r="D26" s="7">
        <v>31702383833</v>
      </c>
      <c r="E26" s="7">
        <v>19315733035</v>
      </c>
      <c r="F26" s="5">
        <f t="shared" si="0"/>
        <v>249908048123.60199</v>
      </c>
      <c r="G26" s="5">
        <v>11890201664</v>
      </c>
      <c r="H26" s="5">
        <f t="shared" si="1"/>
        <v>261798249787.60199</v>
      </c>
      <c r="I26" s="15">
        <f t="shared" si="2"/>
        <v>1.4131744201124123</v>
      </c>
      <c r="J26" s="5">
        <f t="shared" si="6"/>
        <v>19.688322639129964</v>
      </c>
      <c r="K26" s="5">
        <f t="shared" si="3"/>
        <v>72</v>
      </c>
      <c r="L26" s="5">
        <f t="shared" si="4"/>
        <v>30.150658111303972</v>
      </c>
      <c r="N26" s="24">
        <v>25</v>
      </c>
      <c r="O26" s="37" t="s">
        <v>32</v>
      </c>
      <c r="P26" s="37" t="s">
        <v>104</v>
      </c>
      <c r="Q26" s="25">
        <v>75</v>
      </c>
      <c r="R26" s="33">
        <f t="shared" si="7"/>
        <v>100</v>
      </c>
    </row>
    <row r="27" spans="1:18" ht="33" customHeight="1" x14ac:dyDescent="0.45">
      <c r="A27" s="6">
        <v>26</v>
      </c>
      <c r="B27" s="4" t="s">
        <v>31</v>
      </c>
      <c r="C27" s="7">
        <v>22512212196</v>
      </c>
      <c r="D27" s="7">
        <v>18622243025</v>
      </c>
      <c r="E27" s="7">
        <v>57812064794</v>
      </c>
      <c r="F27" s="5">
        <f t="shared" si="0"/>
        <v>185110126787.62097</v>
      </c>
      <c r="G27" s="5">
        <v>31674259884</v>
      </c>
      <c r="H27" s="5">
        <f t="shared" si="1"/>
        <v>216784386671.62097</v>
      </c>
      <c r="I27" s="15">
        <f t="shared" si="2"/>
        <v>1.1701917418188983</v>
      </c>
      <c r="J27" s="5">
        <f t="shared" si="6"/>
        <v>16.303091985448813</v>
      </c>
      <c r="K27" s="5">
        <f t="shared" si="3"/>
        <v>100</v>
      </c>
      <c r="L27" s="5">
        <f t="shared" si="4"/>
        <v>33.042473588359051</v>
      </c>
      <c r="N27" s="24">
        <v>26</v>
      </c>
      <c r="O27" s="38" t="s">
        <v>42</v>
      </c>
      <c r="P27" s="38" t="s">
        <v>105</v>
      </c>
      <c r="Q27" s="25">
        <v>75</v>
      </c>
      <c r="R27" s="33">
        <f t="shared" si="7"/>
        <v>100</v>
      </c>
    </row>
    <row r="28" spans="1:18" ht="33" customHeight="1" x14ac:dyDescent="0.45">
      <c r="A28" s="3">
        <v>27</v>
      </c>
      <c r="B28" s="4" t="s">
        <v>32</v>
      </c>
      <c r="C28" s="7">
        <v>34786691829</v>
      </c>
      <c r="D28" s="7">
        <v>35539834704</v>
      </c>
      <c r="E28" s="7">
        <v>50392791933</v>
      </c>
      <c r="F28" s="5">
        <f t="shared" si="0"/>
        <v>247177959844.461</v>
      </c>
      <c r="G28" s="5">
        <v>4527323996</v>
      </c>
      <c r="H28" s="5">
        <f t="shared" si="1"/>
        <v>251705283840.461</v>
      </c>
      <c r="I28" s="15">
        <f t="shared" si="2"/>
        <v>1.3586930730784386</v>
      </c>
      <c r="J28" s="5">
        <f t="shared" si="6"/>
        <v>18.929289413681435</v>
      </c>
      <c r="K28" s="5">
        <f t="shared" si="3"/>
        <v>100</v>
      </c>
      <c r="L28" s="5">
        <f t="shared" si="4"/>
        <v>35.143431530945143</v>
      </c>
      <c r="N28" s="24">
        <v>27</v>
      </c>
      <c r="O28" s="37" t="s">
        <v>19</v>
      </c>
      <c r="P28" s="37" t="s">
        <v>106</v>
      </c>
      <c r="Q28" s="26">
        <v>67</v>
      </c>
      <c r="R28" s="33">
        <f t="shared" si="7"/>
        <v>89.333333333333329</v>
      </c>
    </row>
    <row r="29" spans="1:18" ht="33" customHeight="1" x14ac:dyDescent="0.45">
      <c r="A29" s="6">
        <v>28</v>
      </c>
      <c r="B29" s="4" t="s">
        <v>33</v>
      </c>
      <c r="C29" s="7">
        <v>27197616232</v>
      </c>
      <c r="D29" s="7">
        <v>21209550460</v>
      </c>
      <c r="E29" s="7">
        <v>45878012131</v>
      </c>
      <c r="F29" s="5">
        <f t="shared" si="0"/>
        <v>188450985213.08301</v>
      </c>
      <c r="G29" s="5">
        <v>52123704088</v>
      </c>
      <c r="H29" s="5">
        <f t="shared" si="1"/>
        <v>240574689301.08301</v>
      </c>
      <c r="I29" s="15">
        <f t="shared" si="2"/>
        <v>1.2986106565746871</v>
      </c>
      <c r="J29" s="5">
        <f t="shared" si="6"/>
        <v>18.092222181053241</v>
      </c>
      <c r="K29" s="5">
        <f t="shared" si="3"/>
        <v>49.333333333333336</v>
      </c>
      <c r="L29" s="5">
        <f t="shared" si="4"/>
        <v>24.34044441150926</v>
      </c>
      <c r="N29" s="24">
        <v>28</v>
      </c>
      <c r="O29" s="37" t="s">
        <v>8</v>
      </c>
      <c r="P29" s="37" t="s">
        <v>107</v>
      </c>
      <c r="Q29" s="25">
        <v>52</v>
      </c>
      <c r="R29" s="33">
        <f t="shared" si="7"/>
        <v>69.333333333333329</v>
      </c>
    </row>
    <row r="30" spans="1:18" ht="33" customHeight="1" x14ac:dyDescent="0.45">
      <c r="A30" s="3">
        <v>29</v>
      </c>
      <c r="B30" s="4" t="s">
        <v>34</v>
      </c>
      <c r="C30" s="7">
        <v>14742439021</v>
      </c>
      <c r="D30" s="7">
        <v>27194564266</v>
      </c>
      <c r="E30" s="7">
        <v>41861165366</v>
      </c>
      <c r="F30" s="5">
        <f t="shared" si="0"/>
        <v>157656871095.07202</v>
      </c>
      <c r="G30" s="5">
        <v>49394978151</v>
      </c>
      <c r="H30" s="5">
        <f t="shared" si="1"/>
        <v>207051849246.07202</v>
      </c>
      <c r="I30" s="15">
        <f t="shared" si="2"/>
        <v>1.1176559706908216</v>
      </c>
      <c r="J30" s="5">
        <f t="shared" si="6"/>
        <v>15.571164491330439</v>
      </c>
      <c r="K30" s="5">
        <f t="shared" si="3"/>
        <v>49.333333333333336</v>
      </c>
      <c r="L30" s="5">
        <f t="shared" si="4"/>
        <v>22.323598259731014</v>
      </c>
      <c r="N30" s="24">
        <v>29</v>
      </c>
      <c r="O30" s="37" t="s">
        <v>29</v>
      </c>
      <c r="P30" s="37" t="s">
        <v>108</v>
      </c>
      <c r="Q30" s="25">
        <v>67</v>
      </c>
      <c r="R30" s="33">
        <f t="shared" si="7"/>
        <v>89.333333333333329</v>
      </c>
    </row>
    <row r="31" spans="1:18" ht="33" customHeight="1" x14ac:dyDescent="0.45">
      <c r="A31" s="6">
        <v>30</v>
      </c>
      <c r="B31" s="4" t="s">
        <v>135</v>
      </c>
      <c r="C31" s="7">
        <v>0</v>
      </c>
      <c r="D31" s="7">
        <v>67736308831</v>
      </c>
      <c r="E31" s="7">
        <v>52396994295</v>
      </c>
      <c r="F31" s="5">
        <f t="shared" si="0"/>
        <v>211113671611.992</v>
      </c>
      <c r="G31" s="5">
        <v>50904135325</v>
      </c>
      <c r="H31" s="5">
        <f t="shared" si="1"/>
        <v>262017806936.992</v>
      </c>
      <c r="I31" s="15">
        <f t="shared" si="2"/>
        <v>1.4143595790946535</v>
      </c>
      <c r="J31" s="5">
        <f t="shared" si="6"/>
        <v>19.704834254461332</v>
      </c>
      <c r="K31" s="5">
        <f t="shared" si="3"/>
        <v>93.333333333333329</v>
      </c>
      <c r="L31" s="5">
        <f t="shared" si="4"/>
        <v>34.43053407023573</v>
      </c>
      <c r="N31" s="24">
        <v>30</v>
      </c>
      <c r="O31" s="37" t="s">
        <v>31</v>
      </c>
      <c r="P31" s="37" t="s">
        <v>109</v>
      </c>
      <c r="Q31" s="25">
        <v>75</v>
      </c>
      <c r="R31" s="33">
        <f t="shared" si="7"/>
        <v>100</v>
      </c>
    </row>
    <row r="32" spans="1:18" ht="33" customHeight="1" x14ac:dyDescent="0.45">
      <c r="A32" s="3">
        <v>31</v>
      </c>
      <c r="B32" s="4" t="s">
        <v>35</v>
      </c>
      <c r="C32" s="7">
        <v>9556749524</v>
      </c>
      <c r="D32" s="7">
        <v>9167323016</v>
      </c>
      <c r="E32" s="7">
        <v>68271006607</v>
      </c>
      <c r="F32" s="5">
        <f t="shared" si="0"/>
        <v>140530450198.44299</v>
      </c>
      <c r="G32" s="5">
        <v>35045179808</v>
      </c>
      <c r="H32" s="5">
        <f t="shared" si="1"/>
        <v>175575630006.44299</v>
      </c>
      <c r="I32" s="15">
        <f t="shared" si="2"/>
        <v>0.94774884599697107</v>
      </c>
      <c r="J32" s="5">
        <f t="shared" si="6"/>
        <v>13.204021241317946</v>
      </c>
      <c r="K32" s="5">
        <v>100</v>
      </c>
      <c r="L32" s="5">
        <f t="shared" si="4"/>
        <v>30.563216993054358</v>
      </c>
      <c r="N32" s="24">
        <v>31</v>
      </c>
      <c r="O32" s="37" t="s">
        <v>40</v>
      </c>
      <c r="P32" s="37" t="s">
        <v>110</v>
      </c>
      <c r="Q32" s="26">
        <v>16</v>
      </c>
      <c r="R32" s="33">
        <f t="shared" si="7"/>
        <v>21.333333333333332</v>
      </c>
    </row>
    <row r="33" spans="1:18" ht="33" customHeight="1" x14ac:dyDescent="0.45">
      <c r="A33" s="6">
        <v>32</v>
      </c>
      <c r="B33" s="4" t="s">
        <v>36</v>
      </c>
      <c r="C33" s="7">
        <v>26276100407</v>
      </c>
      <c r="D33" s="7">
        <v>15448130392</v>
      </c>
      <c r="E33" s="7">
        <v>3381706552</v>
      </c>
      <c r="F33" s="5">
        <f t="shared" si="0"/>
        <v>116084293343.724</v>
      </c>
      <c r="G33" s="5">
        <v>10144045357</v>
      </c>
      <c r="H33" s="5">
        <f t="shared" si="1"/>
        <v>126228338700.724</v>
      </c>
      <c r="I33" s="15">
        <f t="shared" si="2"/>
        <v>0.6813745297757775</v>
      </c>
      <c r="J33" s="5">
        <f t="shared" si="6"/>
        <v>9.4928986750579973</v>
      </c>
      <c r="K33" s="5">
        <f t="shared" si="3"/>
        <v>76</v>
      </c>
      <c r="L33" s="5">
        <f t="shared" si="4"/>
        <v>22.794318940046395</v>
      </c>
      <c r="N33" s="24">
        <v>32</v>
      </c>
      <c r="O33" s="37" t="s">
        <v>27</v>
      </c>
      <c r="P33" s="37" t="s">
        <v>111</v>
      </c>
      <c r="Q33" s="25">
        <v>57</v>
      </c>
      <c r="R33" s="33">
        <f t="shared" si="7"/>
        <v>76</v>
      </c>
    </row>
    <row r="34" spans="1:18" ht="33" customHeight="1" x14ac:dyDescent="0.45">
      <c r="A34" s="3">
        <v>33</v>
      </c>
      <c r="B34" s="4" t="s">
        <v>37</v>
      </c>
      <c r="C34" s="7">
        <v>23069991630</v>
      </c>
      <c r="D34" s="7">
        <v>20430664474</v>
      </c>
      <c r="E34" s="7">
        <v>13604440570</v>
      </c>
      <c r="F34" s="5">
        <f t="shared" si="0"/>
        <v>130547343976.88802</v>
      </c>
      <c r="G34" s="5">
        <v>36274004289</v>
      </c>
      <c r="H34" s="5">
        <f t="shared" si="1"/>
        <v>166821348265.888</v>
      </c>
      <c r="I34" s="15">
        <f t="shared" si="2"/>
        <v>0.90049365222754607</v>
      </c>
      <c r="J34" s="5">
        <f t="shared" si="6"/>
        <v>12.545662663589772</v>
      </c>
      <c r="K34" s="5">
        <f t="shared" si="3"/>
        <v>69.333333333333329</v>
      </c>
      <c r="L34" s="5">
        <f t="shared" si="4"/>
        <v>23.903196797538484</v>
      </c>
      <c r="N34" s="24">
        <v>33</v>
      </c>
      <c r="O34" s="37" t="s">
        <v>21</v>
      </c>
      <c r="P34" s="37" t="s">
        <v>112</v>
      </c>
      <c r="Q34" s="25">
        <v>70</v>
      </c>
      <c r="R34" s="33">
        <f t="shared" si="7"/>
        <v>93.333333333333329</v>
      </c>
    </row>
    <row r="35" spans="1:18" ht="33" customHeight="1" x14ac:dyDescent="0.45">
      <c r="A35" s="6">
        <v>34</v>
      </c>
      <c r="B35" s="4" t="s">
        <v>38</v>
      </c>
      <c r="C35" s="7">
        <v>0</v>
      </c>
      <c r="D35" s="7">
        <v>5179348511</v>
      </c>
      <c r="E35" s="7">
        <v>6706134041</v>
      </c>
      <c r="F35" s="5">
        <f t="shared" si="0"/>
        <v>19805937265.874001</v>
      </c>
      <c r="G35" s="5">
        <v>0</v>
      </c>
      <c r="H35" s="5">
        <f t="shared" si="1"/>
        <v>19805937265.874001</v>
      </c>
      <c r="I35" s="15">
        <f t="shared" si="2"/>
        <v>0.10691150125408441</v>
      </c>
      <c r="J35" s="5">
        <f t="shared" si="6"/>
        <v>1.4894892665526203</v>
      </c>
      <c r="K35" s="5">
        <f t="shared" si="3"/>
        <v>69.333333333333329</v>
      </c>
      <c r="L35" s="5">
        <f t="shared" si="4"/>
        <v>15.058258079908763</v>
      </c>
      <c r="N35" s="24">
        <v>34</v>
      </c>
      <c r="O35" s="37" t="s">
        <v>46</v>
      </c>
      <c r="P35" s="37" t="s">
        <v>113</v>
      </c>
      <c r="Q35" s="25">
        <v>67</v>
      </c>
      <c r="R35" s="33">
        <f t="shared" si="7"/>
        <v>89.333333333333329</v>
      </c>
    </row>
    <row r="36" spans="1:18" ht="33" customHeight="1" x14ac:dyDescent="0.45">
      <c r="A36" s="3">
        <v>35</v>
      </c>
      <c r="B36" s="4" t="s">
        <v>129</v>
      </c>
      <c r="C36" s="7">
        <v>0</v>
      </c>
      <c r="D36" s="7">
        <v>47632639935</v>
      </c>
      <c r="E36" s="7">
        <v>20903815007</v>
      </c>
      <c r="F36" s="5">
        <f t="shared" si="0"/>
        <v>126823143710.14401</v>
      </c>
      <c r="G36" s="5">
        <v>96892895916</v>
      </c>
      <c r="H36" s="5">
        <f t="shared" si="1"/>
        <v>223716039626.14401</v>
      </c>
      <c r="I36" s="15">
        <f t="shared" si="2"/>
        <v>1.2076084726502763</v>
      </c>
      <c r="J36" s="5">
        <f t="shared" si="6"/>
        <v>16.824381260307785</v>
      </c>
      <c r="K36" s="5">
        <f t="shared" si="3"/>
        <v>56</v>
      </c>
      <c r="L36" s="5">
        <f t="shared" si="4"/>
        <v>24.659505008246228</v>
      </c>
      <c r="N36" s="24">
        <v>35</v>
      </c>
      <c r="O36" s="37" t="s">
        <v>47</v>
      </c>
      <c r="P36" s="37" t="s">
        <v>114</v>
      </c>
      <c r="Q36" s="25">
        <v>67</v>
      </c>
      <c r="R36" s="33">
        <f t="shared" si="7"/>
        <v>89.333333333333329</v>
      </c>
    </row>
    <row r="37" spans="1:18" ht="33" customHeight="1" x14ac:dyDescent="0.45">
      <c r="A37" s="6">
        <v>36</v>
      </c>
      <c r="B37" s="4" t="s">
        <v>39</v>
      </c>
      <c r="C37" s="7">
        <v>10833511332</v>
      </c>
      <c r="D37" s="7">
        <v>2030058710</v>
      </c>
      <c r="E37" s="7">
        <v>16975103105</v>
      </c>
      <c r="F37" s="5">
        <f t="shared" si="0"/>
        <v>60035218580.351006</v>
      </c>
      <c r="G37" s="5">
        <v>0</v>
      </c>
      <c r="H37" s="5">
        <f t="shared" si="1"/>
        <v>60035218580.351006</v>
      </c>
      <c r="I37" s="15">
        <f t="shared" si="2"/>
        <v>0.32406723602025872</v>
      </c>
      <c r="J37" s="5">
        <f t="shared" si="6"/>
        <v>4.5148993703342031</v>
      </c>
      <c r="K37" s="5">
        <f t="shared" si="3"/>
        <v>93.333333333333329</v>
      </c>
      <c r="L37" s="5">
        <f t="shared" si="4"/>
        <v>22.278586162934026</v>
      </c>
      <c r="N37" s="24">
        <v>36</v>
      </c>
      <c r="O37" s="37" t="s">
        <v>22</v>
      </c>
      <c r="P37" s="37" t="s">
        <v>115</v>
      </c>
      <c r="Q37" s="25">
        <v>75</v>
      </c>
      <c r="R37" s="33">
        <f t="shared" si="7"/>
        <v>100</v>
      </c>
    </row>
    <row r="38" spans="1:18" ht="33" customHeight="1" x14ac:dyDescent="0.45">
      <c r="A38" s="3">
        <v>37</v>
      </c>
      <c r="B38" s="4" t="s">
        <v>145</v>
      </c>
      <c r="C38" s="7">
        <v>13144975230</v>
      </c>
      <c r="D38" s="7">
        <v>2950362328</v>
      </c>
      <c r="E38" s="7">
        <v>0</v>
      </c>
      <c r="F38" s="5">
        <f t="shared" si="0"/>
        <v>45901383928.416</v>
      </c>
      <c r="G38" s="5">
        <v>3488998419</v>
      </c>
      <c r="H38" s="5">
        <f t="shared" si="1"/>
        <v>49390382347.416</v>
      </c>
      <c r="I38" s="15">
        <f t="shared" si="2"/>
        <v>0.26660691960151267</v>
      </c>
      <c r="J38" s="5">
        <f t="shared" si="6"/>
        <v>3.7143631927059815</v>
      </c>
      <c r="K38" s="5">
        <f t="shared" si="3"/>
        <v>66.666666666666671</v>
      </c>
      <c r="L38" s="5">
        <f t="shared" si="4"/>
        <v>16.30482388749812</v>
      </c>
      <c r="N38" s="24">
        <v>37</v>
      </c>
      <c r="O38" s="37" t="s">
        <v>45</v>
      </c>
      <c r="P38" s="37" t="s">
        <v>116</v>
      </c>
      <c r="Q38" s="25">
        <v>75</v>
      </c>
      <c r="R38" s="33">
        <f t="shared" si="7"/>
        <v>100</v>
      </c>
    </row>
    <row r="39" spans="1:18" ht="33" customHeight="1" x14ac:dyDescent="0.45">
      <c r="A39" s="6">
        <v>38</v>
      </c>
      <c r="B39" s="4" t="s">
        <v>40</v>
      </c>
      <c r="C39" s="7">
        <v>11738665284</v>
      </c>
      <c r="D39" s="7">
        <v>18031004331</v>
      </c>
      <c r="E39" s="7">
        <v>11609825119</v>
      </c>
      <c r="F39" s="5">
        <f t="shared" si="0"/>
        <v>88569297118.612</v>
      </c>
      <c r="G39" s="5">
        <v>3093707160</v>
      </c>
      <c r="H39" s="5">
        <f t="shared" si="1"/>
        <v>91663004278.612</v>
      </c>
      <c r="I39" s="15">
        <f t="shared" si="2"/>
        <v>0.49479250920234208</v>
      </c>
      <c r="J39" s="5">
        <f t="shared" si="6"/>
        <v>6.8934410515479634</v>
      </c>
      <c r="K39" s="5">
        <f t="shared" si="3"/>
        <v>21.333333333333332</v>
      </c>
      <c r="L39" s="5">
        <f t="shared" si="4"/>
        <v>9.7814195079050368</v>
      </c>
      <c r="N39" s="24">
        <v>38</v>
      </c>
      <c r="O39" s="37" t="s">
        <v>71</v>
      </c>
      <c r="P39" s="37" t="s">
        <v>117</v>
      </c>
      <c r="Q39" s="25">
        <v>67</v>
      </c>
      <c r="R39" s="33">
        <f t="shared" si="7"/>
        <v>89.333333333333329</v>
      </c>
    </row>
    <row r="40" spans="1:18" ht="33" customHeight="1" x14ac:dyDescent="0.45">
      <c r="A40" s="3">
        <v>39</v>
      </c>
      <c r="B40" s="4" t="s">
        <v>41</v>
      </c>
      <c r="C40" s="7">
        <v>0</v>
      </c>
      <c r="D40" s="7">
        <v>54905462260</v>
      </c>
      <c r="E40" s="7">
        <v>0</v>
      </c>
      <c r="F40" s="5">
        <f t="shared" si="0"/>
        <v>113489590491.42001</v>
      </c>
      <c r="G40" s="5">
        <v>0</v>
      </c>
      <c r="H40" s="5">
        <f t="shared" si="1"/>
        <v>113489590491.42001</v>
      </c>
      <c r="I40" s="15">
        <f t="shared" si="2"/>
        <v>0.61261137674382882</v>
      </c>
      <c r="J40" s="5">
        <f t="shared" si="6"/>
        <v>8.5348915647473103</v>
      </c>
      <c r="K40" s="5">
        <v>100</v>
      </c>
      <c r="L40" s="5">
        <f t="shared" si="4"/>
        <v>26.827913251797849</v>
      </c>
      <c r="N40" s="24">
        <v>39</v>
      </c>
      <c r="O40" s="37" t="s">
        <v>50</v>
      </c>
      <c r="P40" s="37" t="s">
        <v>118</v>
      </c>
      <c r="Q40" s="25">
        <v>75</v>
      </c>
      <c r="R40" s="33">
        <f t="shared" si="7"/>
        <v>100</v>
      </c>
    </row>
    <row r="41" spans="1:18" ht="33" customHeight="1" x14ac:dyDescent="0.45">
      <c r="A41" s="6">
        <v>40</v>
      </c>
      <c r="B41" s="4" t="s">
        <v>42</v>
      </c>
      <c r="C41" s="7">
        <v>4254938487</v>
      </c>
      <c r="D41" s="7">
        <v>6037162435</v>
      </c>
      <c r="E41" s="7">
        <v>16681299153</v>
      </c>
      <c r="F41" s="5">
        <f t="shared" si="0"/>
        <v>47999291442.401993</v>
      </c>
      <c r="G41" s="5">
        <v>342905315</v>
      </c>
      <c r="H41" s="5">
        <f t="shared" si="1"/>
        <v>48342196757.401993</v>
      </c>
      <c r="I41" s="15">
        <f t="shared" si="2"/>
        <v>0.26094886396309652</v>
      </c>
      <c r="J41" s="5">
        <f t="shared" si="6"/>
        <v>3.6355352551677229</v>
      </c>
      <c r="K41" s="5">
        <f t="shared" si="3"/>
        <v>100</v>
      </c>
      <c r="L41" s="5">
        <f t="shared" si="4"/>
        <v>22.908428204134179</v>
      </c>
      <c r="N41" s="24">
        <v>40</v>
      </c>
      <c r="O41" s="37" t="s">
        <v>37</v>
      </c>
      <c r="P41" s="37" t="s">
        <v>119</v>
      </c>
      <c r="Q41" s="25">
        <v>52</v>
      </c>
      <c r="R41" s="33">
        <f t="shared" si="7"/>
        <v>69.333333333333329</v>
      </c>
    </row>
    <row r="42" spans="1:18" ht="33" customHeight="1" x14ac:dyDescent="0.45">
      <c r="A42" s="3">
        <v>41</v>
      </c>
      <c r="B42" s="4" t="s">
        <v>43</v>
      </c>
      <c r="C42" s="7">
        <v>0</v>
      </c>
      <c r="D42" s="7">
        <v>30995113452</v>
      </c>
      <c r="E42" s="7">
        <v>21413373870</v>
      </c>
      <c r="F42" s="5">
        <f t="shared" si="0"/>
        <v>93124847846.874008</v>
      </c>
      <c r="G42" s="5">
        <v>19256431486</v>
      </c>
      <c r="H42" s="5">
        <f t="shared" si="1"/>
        <v>112381279332.87401</v>
      </c>
      <c r="I42" s="15">
        <f t="shared" si="2"/>
        <v>0.60662876616467842</v>
      </c>
      <c r="J42" s="5">
        <f t="shared" si="6"/>
        <v>8.4515419331447124</v>
      </c>
      <c r="K42" s="5">
        <v>100</v>
      </c>
      <c r="L42" s="5">
        <f t="shared" si="4"/>
        <v>26.761233546515768</v>
      </c>
      <c r="N42" s="24">
        <v>41</v>
      </c>
      <c r="O42" s="37" t="s">
        <v>120</v>
      </c>
      <c r="P42" s="37" t="s">
        <v>121</v>
      </c>
      <c r="Q42" s="25">
        <v>62</v>
      </c>
      <c r="R42" s="33">
        <f t="shared" si="7"/>
        <v>82.666666666666671</v>
      </c>
    </row>
    <row r="43" spans="1:18" ht="33" customHeight="1" x14ac:dyDescent="0.45">
      <c r="A43" s="6">
        <v>42</v>
      </c>
      <c r="B43" s="4" t="s">
        <v>44</v>
      </c>
      <c r="C43" s="7">
        <v>11614103946</v>
      </c>
      <c r="D43" s="7">
        <v>2030937775</v>
      </c>
      <c r="E43" s="7">
        <v>24072353112</v>
      </c>
      <c r="F43" s="5">
        <f t="shared" si="0"/>
        <v>72031638302.397003</v>
      </c>
      <c r="G43" s="5">
        <v>7235911368</v>
      </c>
      <c r="H43" s="5">
        <f t="shared" si="1"/>
        <v>79267549670.397003</v>
      </c>
      <c r="I43" s="15">
        <f t="shared" si="2"/>
        <v>0.427882438595661</v>
      </c>
      <c r="J43" s="5">
        <f t="shared" si="6"/>
        <v>5.9612510549256701</v>
      </c>
      <c r="K43" s="5">
        <f t="shared" si="3"/>
        <v>100</v>
      </c>
      <c r="L43" s="5">
        <f t="shared" si="4"/>
        <v>24.769000843940535</v>
      </c>
      <c r="N43" s="24">
        <v>42</v>
      </c>
      <c r="O43" s="37" t="s">
        <v>44</v>
      </c>
      <c r="P43" s="37" t="s">
        <v>122</v>
      </c>
      <c r="Q43" s="25">
        <v>75</v>
      </c>
      <c r="R43" s="33">
        <f t="shared" si="7"/>
        <v>100</v>
      </c>
    </row>
    <row r="44" spans="1:18" ht="33" customHeight="1" x14ac:dyDescent="0.45">
      <c r="A44" s="3">
        <v>43</v>
      </c>
      <c r="B44" s="4" t="s">
        <v>143</v>
      </c>
      <c r="C44" s="7">
        <v>0</v>
      </c>
      <c r="D44" s="7">
        <v>3506268000</v>
      </c>
      <c r="E44" s="7">
        <v>58671491578</v>
      </c>
      <c r="F44" s="5">
        <f t="shared" si="0"/>
        <v>86864670027.345993</v>
      </c>
      <c r="G44" s="5">
        <v>40775707056</v>
      </c>
      <c r="H44" s="5">
        <f t="shared" si="1"/>
        <v>127640377083.34599</v>
      </c>
      <c r="I44" s="15">
        <f t="shared" si="2"/>
        <v>0.68899664537111549</v>
      </c>
      <c r="J44" s="5">
        <f t="shared" si="6"/>
        <v>9.5990898634194632</v>
      </c>
      <c r="K44" s="5">
        <f t="shared" si="3"/>
        <v>34.666666666666664</v>
      </c>
      <c r="L44" s="5">
        <f t="shared" si="4"/>
        <v>14.612605224068902</v>
      </c>
      <c r="N44" s="24">
        <v>43</v>
      </c>
      <c r="O44" s="37" t="s">
        <v>58</v>
      </c>
      <c r="P44" s="37" t="s">
        <v>123</v>
      </c>
      <c r="Q44" s="25">
        <v>75</v>
      </c>
      <c r="R44" s="33">
        <f t="shared" si="7"/>
        <v>100</v>
      </c>
    </row>
    <row r="45" spans="1:18" ht="33" customHeight="1" x14ac:dyDescent="0.45">
      <c r="A45" s="6">
        <v>44</v>
      </c>
      <c r="B45" s="4" t="s">
        <v>45</v>
      </c>
      <c r="C45" s="7">
        <v>18603465571</v>
      </c>
      <c r="D45" s="7">
        <v>0</v>
      </c>
      <c r="E45" s="7">
        <v>1981453428</v>
      </c>
      <c r="F45" s="5">
        <f t="shared" si="0"/>
        <v>59020126050.783997</v>
      </c>
      <c r="G45" s="5">
        <v>5390294056</v>
      </c>
      <c r="H45" s="5">
        <f t="shared" si="1"/>
        <v>64410420106.783997</v>
      </c>
      <c r="I45" s="15">
        <f t="shared" si="2"/>
        <v>0.34768436441973471</v>
      </c>
      <c r="J45" s="5">
        <f t="shared" si="6"/>
        <v>4.8439328124351837</v>
      </c>
      <c r="K45" s="5">
        <f t="shared" si="3"/>
        <v>100</v>
      </c>
      <c r="L45" s="5">
        <f t="shared" si="4"/>
        <v>23.875146249948148</v>
      </c>
      <c r="N45" s="24">
        <v>44</v>
      </c>
      <c r="O45" s="37" t="s">
        <v>48</v>
      </c>
      <c r="P45" s="37" t="s">
        <v>124</v>
      </c>
      <c r="Q45" s="25">
        <v>67</v>
      </c>
      <c r="R45" s="33">
        <f t="shared" si="7"/>
        <v>89.333333333333329</v>
      </c>
    </row>
    <row r="46" spans="1:18" ht="33" customHeight="1" x14ac:dyDescent="0.45">
      <c r="A46" s="3">
        <v>45</v>
      </c>
      <c r="B46" s="4" t="s">
        <v>46</v>
      </c>
      <c r="C46" s="7">
        <v>14168805517</v>
      </c>
      <c r="D46" s="7">
        <v>5187094706</v>
      </c>
      <c r="E46" s="7">
        <v>0</v>
      </c>
      <c r="F46" s="5">
        <f t="shared" si="0"/>
        <v>53624867862.778</v>
      </c>
      <c r="G46" s="5">
        <v>0</v>
      </c>
      <c r="H46" s="5">
        <f t="shared" si="1"/>
        <v>53624867862.778</v>
      </c>
      <c r="I46" s="15">
        <f t="shared" si="2"/>
        <v>0.2894644697092808</v>
      </c>
      <c r="J46" s="5">
        <f t="shared" si="6"/>
        <v>4.0328142026145972</v>
      </c>
      <c r="K46" s="5">
        <f t="shared" si="3"/>
        <v>89.333333333333329</v>
      </c>
      <c r="L46" s="5">
        <f t="shared" si="4"/>
        <v>21.092918028758341</v>
      </c>
      <c r="N46" s="24">
        <v>45</v>
      </c>
      <c r="O46" s="37" t="s">
        <v>125</v>
      </c>
      <c r="P46" s="37" t="s">
        <v>126</v>
      </c>
      <c r="Q46" s="25">
        <v>67</v>
      </c>
      <c r="R46" s="33">
        <f t="shared" si="7"/>
        <v>89.333333333333329</v>
      </c>
    </row>
    <row r="47" spans="1:18" ht="33" customHeight="1" x14ac:dyDescent="0.45">
      <c r="A47" s="6">
        <v>46</v>
      </c>
      <c r="B47" s="4" t="s">
        <v>125</v>
      </c>
      <c r="C47" s="7">
        <v>761265470</v>
      </c>
      <c r="D47" s="7">
        <v>13166367038</v>
      </c>
      <c r="E47" s="7">
        <v>20374500039</v>
      </c>
      <c r="F47" s="5">
        <f t="shared" si="0"/>
        <v>57168189063.628998</v>
      </c>
      <c r="G47" s="5">
        <v>3073886083</v>
      </c>
      <c r="H47" s="5">
        <f t="shared" si="1"/>
        <v>60242075146.628998</v>
      </c>
      <c r="I47" s="15">
        <f t="shared" si="2"/>
        <v>0.32518383786283606</v>
      </c>
      <c r="J47" s="5">
        <f t="shared" si="6"/>
        <v>4.5304558487300985</v>
      </c>
      <c r="K47" s="5">
        <f t="shared" si="3"/>
        <v>89.333333333333329</v>
      </c>
      <c r="L47" s="5">
        <f t="shared" si="4"/>
        <v>21.491031345650743</v>
      </c>
      <c r="N47" s="24">
        <v>46</v>
      </c>
      <c r="O47" s="37" t="s">
        <v>127</v>
      </c>
      <c r="P47" s="37" t="s">
        <v>128</v>
      </c>
      <c r="Q47" s="25">
        <v>75</v>
      </c>
      <c r="R47" s="33">
        <f t="shared" si="7"/>
        <v>100</v>
      </c>
    </row>
    <row r="48" spans="1:18" ht="33" customHeight="1" x14ac:dyDescent="0.45">
      <c r="A48" s="3">
        <v>47</v>
      </c>
      <c r="B48" s="4" t="s">
        <v>47</v>
      </c>
      <c r="C48" s="7">
        <v>0</v>
      </c>
      <c r="D48" s="7">
        <v>8056824731</v>
      </c>
      <c r="E48" s="7">
        <v>29430112009</v>
      </c>
      <c r="F48" s="5">
        <f t="shared" si="0"/>
        <v>56590118715.190002</v>
      </c>
      <c r="G48" s="5">
        <v>244975103</v>
      </c>
      <c r="H48" s="5">
        <f t="shared" si="1"/>
        <v>56835093818.190002</v>
      </c>
      <c r="I48" s="15">
        <f t="shared" si="2"/>
        <v>0.30679311574358292</v>
      </c>
      <c r="J48" s="5">
        <f t="shared" si="6"/>
        <v>4.2742366124509434</v>
      </c>
      <c r="K48" s="5">
        <f t="shared" si="3"/>
        <v>89.333333333333329</v>
      </c>
      <c r="L48" s="5">
        <f t="shared" si="4"/>
        <v>21.286055956627418</v>
      </c>
      <c r="N48" s="24">
        <v>47</v>
      </c>
      <c r="O48" s="37" t="s">
        <v>129</v>
      </c>
      <c r="P48" s="37" t="s">
        <v>130</v>
      </c>
      <c r="Q48" s="26">
        <v>42</v>
      </c>
      <c r="R48" s="33">
        <f t="shared" si="7"/>
        <v>56</v>
      </c>
    </row>
    <row r="49" spans="1:18" ht="33" customHeight="1" x14ac:dyDescent="0.45">
      <c r="A49" s="6">
        <v>48</v>
      </c>
      <c r="B49" s="4" t="s">
        <v>150</v>
      </c>
      <c r="C49" s="7"/>
      <c r="D49" s="7"/>
      <c r="E49" s="7">
        <v>45691657917</v>
      </c>
      <c r="F49" s="5">
        <f t="shared" si="0"/>
        <v>62003579793.368996</v>
      </c>
      <c r="G49" s="5">
        <v>19729345448</v>
      </c>
      <c r="H49" s="5">
        <f t="shared" si="1"/>
        <v>81732925241.368988</v>
      </c>
      <c r="I49" s="15">
        <f t="shared" si="2"/>
        <v>0.44119041791062674</v>
      </c>
      <c r="J49" s="5">
        <f t="shared" si="6"/>
        <v>6.1466576025527289</v>
      </c>
      <c r="K49" s="5">
        <f t="shared" si="3"/>
        <v>78.666666666666671</v>
      </c>
      <c r="L49" s="5">
        <f t="shared" si="4"/>
        <v>20.650659415375518</v>
      </c>
      <c r="N49" s="24">
        <v>48</v>
      </c>
      <c r="O49" s="37" t="s">
        <v>131</v>
      </c>
      <c r="P49" s="37" t="s">
        <v>132</v>
      </c>
      <c r="Q49" s="25">
        <v>75</v>
      </c>
      <c r="R49" s="33">
        <f t="shared" si="7"/>
        <v>100</v>
      </c>
    </row>
    <row r="50" spans="1:18" ht="33" customHeight="1" x14ac:dyDescent="0.45">
      <c r="A50" s="3">
        <v>49</v>
      </c>
      <c r="B50" s="4" t="s">
        <v>48</v>
      </c>
      <c r="C50" s="7">
        <v>2540241820</v>
      </c>
      <c r="D50" s="7">
        <v>2240239886</v>
      </c>
      <c r="E50" s="7">
        <v>27074581950</v>
      </c>
      <c r="F50" s="5">
        <f t="shared" si="0"/>
        <v>49062635781.472</v>
      </c>
      <c r="G50" s="5">
        <v>13449677726</v>
      </c>
      <c r="H50" s="5">
        <f t="shared" si="1"/>
        <v>62512313507.472</v>
      </c>
      <c r="I50" s="15">
        <f t="shared" si="2"/>
        <v>0.33743847585871306</v>
      </c>
      <c r="J50" s="5">
        <f t="shared" si="6"/>
        <v>4.7011872625278199</v>
      </c>
      <c r="K50" s="5">
        <f t="shared" si="3"/>
        <v>89.333333333333329</v>
      </c>
      <c r="L50" s="5">
        <f t="shared" si="4"/>
        <v>21.627616476688921</v>
      </c>
      <c r="N50" s="24">
        <v>49</v>
      </c>
      <c r="O50" s="37" t="s">
        <v>133</v>
      </c>
      <c r="P50" s="37" t="s">
        <v>134</v>
      </c>
      <c r="Q50" s="25">
        <v>75</v>
      </c>
      <c r="R50" s="33">
        <f t="shared" si="7"/>
        <v>100</v>
      </c>
    </row>
    <row r="51" spans="1:18" ht="33" customHeight="1" x14ac:dyDescent="0.45">
      <c r="A51" s="6">
        <v>50</v>
      </c>
      <c r="B51" s="4" t="s">
        <v>49</v>
      </c>
      <c r="C51" s="7">
        <v>0</v>
      </c>
      <c r="D51" s="7">
        <v>0</v>
      </c>
      <c r="E51" s="7">
        <v>36083074312</v>
      </c>
      <c r="F51" s="5">
        <f t="shared" si="0"/>
        <v>48964731841.384003</v>
      </c>
      <c r="G51" s="5">
        <v>61731975838</v>
      </c>
      <c r="H51" s="5">
        <f t="shared" si="1"/>
        <v>110696707679.384</v>
      </c>
      <c r="I51" s="15">
        <f t="shared" si="2"/>
        <v>0.59753552901931961</v>
      </c>
      <c r="J51" s="5">
        <f t="shared" si="6"/>
        <v>8.3248551036890088</v>
      </c>
      <c r="K51" s="5">
        <v>100</v>
      </c>
      <c r="L51" s="5">
        <f t="shared" si="4"/>
        <v>26.659884082951208</v>
      </c>
      <c r="N51" s="24">
        <v>50</v>
      </c>
      <c r="O51" s="37" t="s">
        <v>135</v>
      </c>
      <c r="P51" s="37" t="s">
        <v>136</v>
      </c>
      <c r="Q51" s="26">
        <v>70</v>
      </c>
      <c r="R51" s="33">
        <f t="shared" si="7"/>
        <v>93.333333333333329</v>
      </c>
    </row>
    <row r="52" spans="1:18" ht="33" customHeight="1" x14ac:dyDescent="0.45">
      <c r="A52" s="3">
        <v>51</v>
      </c>
      <c r="B52" s="4" t="s">
        <v>50</v>
      </c>
      <c r="C52" s="7">
        <v>6298673977</v>
      </c>
      <c r="D52" s="7">
        <v>3119022620</v>
      </c>
      <c r="E52" s="7">
        <v>816732234</v>
      </c>
      <c r="F52" s="5">
        <f t="shared" si="0"/>
        <v>26627710199.433998</v>
      </c>
      <c r="G52" s="5">
        <v>60597968</v>
      </c>
      <c r="H52" s="5">
        <f t="shared" si="1"/>
        <v>26688308167.433998</v>
      </c>
      <c r="I52" s="15">
        <f t="shared" si="2"/>
        <v>0.14406220992269211</v>
      </c>
      <c r="J52" s="5">
        <f t="shared" si="6"/>
        <v>2.0070723250413867</v>
      </c>
      <c r="K52" s="5">
        <f t="shared" si="3"/>
        <v>100</v>
      </c>
      <c r="L52" s="5">
        <f t="shared" si="4"/>
        <v>21.605657860033112</v>
      </c>
      <c r="N52" s="24">
        <v>51</v>
      </c>
      <c r="O52" s="37" t="s">
        <v>137</v>
      </c>
      <c r="P52" s="37" t="s">
        <v>138</v>
      </c>
      <c r="Q52" s="25">
        <v>55</v>
      </c>
      <c r="R52" s="33">
        <f t="shared" si="7"/>
        <v>73.333333333333329</v>
      </c>
    </row>
    <row r="53" spans="1:18" ht="33" customHeight="1" x14ac:dyDescent="0.45">
      <c r="A53" s="6">
        <v>52</v>
      </c>
      <c r="B53" s="4" t="s">
        <v>163</v>
      </c>
      <c r="C53" s="7"/>
      <c r="D53" s="7">
        <v>4450463227</v>
      </c>
      <c r="E53" s="7">
        <v>27609448991</v>
      </c>
      <c r="F53" s="5">
        <f t="shared" si="0"/>
        <v>46665129770.996002</v>
      </c>
      <c r="G53" s="5">
        <v>13893890142</v>
      </c>
      <c r="H53" s="5">
        <f t="shared" si="1"/>
        <v>60559019912.996002</v>
      </c>
      <c r="I53" s="15">
        <f t="shared" si="2"/>
        <v>0.32689469053958897</v>
      </c>
      <c r="J53" s="5">
        <f t="shared" si="6"/>
        <v>4.554291419915466</v>
      </c>
      <c r="K53" s="5">
        <f t="shared" si="3"/>
        <v>89.333333333333329</v>
      </c>
      <c r="L53" s="5">
        <f t="shared" si="4"/>
        <v>21.51009980259904</v>
      </c>
      <c r="N53" s="24">
        <v>52</v>
      </c>
      <c r="O53" s="37" t="s">
        <v>139</v>
      </c>
      <c r="P53" s="37" t="s">
        <v>140</v>
      </c>
      <c r="Q53" s="25">
        <v>75</v>
      </c>
      <c r="R53" s="33">
        <f t="shared" si="7"/>
        <v>100</v>
      </c>
    </row>
    <row r="54" spans="1:18" ht="33" customHeight="1" x14ac:dyDescent="0.45">
      <c r="A54" s="3">
        <v>53</v>
      </c>
      <c r="B54" s="4" t="s">
        <v>51</v>
      </c>
      <c r="C54" s="7"/>
      <c r="D54" s="7">
        <v>9073819477</v>
      </c>
      <c r="E54" s="7">
        <v>12037537956</v>
      </c>
      <c r="F54" s="5">
        <f t="shared" si="0"/>
        <v>35090523865.251007</v>
      </c>
      <c r="G54" s="5">
        <v>0</v>
      </c>
      <c r="H54" s="5">
        <f t="shared" si="1"/>
        <v>35090523865.251007</v>
      </c>
      <c r="I54" s="15">
        <f t="shared" si="2"/>
        <v>0.1894169680467637</v>
      </c>
      <c r="J54" s="5">
        <f t="shared" si="6"/>
        <v>2.6389540648024212</v>
      </c>
      <c r="K54" s="5">
        <v>100</v>
      </c>
      <c r="L54" s="5">
        <f t="shared" si="4"/>
        <v>22.111163251841937</v>
      </c>
      <c r="N54" s="24">
        <v>53</v>
      </c>
      <c r="O54" s="37" t="s">
        <v>141</v>
      </c>
      <c r="P54" s="37" t="s">
        <v>142</v>
      </c>
      <c r="Q54" s="25">
        <v>75</v>
      </c>
      <c r="R54" s="33">
        <f t="shared" si="7"/>
        <v>100</v>
      </c>
    </row>
    <row r="55" spans="1:18" ht="33" customHeight="1" x14ac:dyDescent="0.45">
      <c r="A55" s="6">
        <v>54</v>
      </c>
      <c r="B55" s="4" t="s">
        <v>151</v>
      </c>
      <c r="C55" s="7">
        <v>0</v>
      </c>
      <c r="D55" s="7">
        <v>0</v>
      </c>
      <c r="E55" s="7">
        <v>39110267892</v>
      </c>
      <c r="F55" s="5">
        <f t="shared" si="0"/>
        <v>53072633529.444</v>
      </c>
      <c r="G55" s="5">
        <v>32043515887</v>
      </c>
      <c r="H55" s="5">
        <f t="shared" si="1"/>
        <v>85116149416.444</v>
      </c>
      <c r="I55" s="15">
        <f t="shared" si="2"/>
        <v>0.45945290005327222</v>
      </c>
      <c r="J55" s="5">
        <f t="shared" si="6"/>
        <v>6.4010902015995974</v>
      </c>
      <c r="K55" s="5">
        <f t="shared" si="3"/>
        <v>78.666666666666671</v>
      </c>
      <c r="L55" s="5">
        <f t="shared" si="4"/>
        <v>20.854205494613016</v>
      </c>
      <c r="N55" s="24">
        <v>54</v>
      </c>
      <c r="O55" s="37" t="s">
        <v>143</v>
      </c>
      <c r="P55" s="37" t="s">
        <v>144</v>
      </c>
      <c r="Q55" s="26">
        <v>26</v>
      </c>
      <c r="R55" s="33">
        <f t="shared" si="7"/>
        <v>34.666666666666664</v>
      </c>
    </row>
    <row r="56" spans="1:18" ht="33" customHeight="1" x14ac:dyDescent="0.45">
      <c r="A56" s="3">
        <v>55</v>
      </c>
      <c r="B56" s="4" t="s">
        <v>161</v>
      </c>
      <c r="C56" s="7">
        <v>0</v>
      </c>
      <c r="D56" s="7">
        <v>0</v>
      </c>
      <c r="E56" s="7">
        <v>86168631137</v>
      </c>
      <c r="F56" s="5">
        <f t="shared" si="0"/>
        <v>116930832452.909</v>
      </c>
      <c r="G56" s="5">
        <v>0</v>
      </c>
      <c r="H56" s="5">
        <f t="shared" si="1"/>
        <v>116930832452.909</v>
      </c>
      <c r="I56" s="15">
        <f t="shared" si="2"/>
        <v>0.63118703612023452</v>
      </c>
      <c r="J56" s="5">
        <f t="shared" si="6"/>
        <v>8.7936873438332093</v>
      </c>
      <c r="K56" s="5">
        <f t="shared" si="3"/>
        <v>89.333333333333329</v>
      </c>
      <c r="L56" s="5">
        <f t="shared" si="4"/>
        <v>24.901616541733233</v>
      </c>
      <c r="N56" s="24">
        <v>55</v>
      </c>
      <c r="O56" s="39" t="s">
        <v>145</v>
      </c>
      <c r="P56" s="37" t="s">
        <v>146</v>
      </c>
      <c r="Q56" s="26">
        <v>50</v>
      </c>
      <c r="R56" s="33">
        <f t="shared" si="7"/>
        <v>66.666666666666671</v>
      </c>
    </row>
    <row r="57" spans="1:18" ht="33" customHeight="1" x14ac:dyDescent="0.45">
      <c r="A57" s="6">
        <v>56</v>
      </c>
      <c r="B57" s="4" t="s">
        <v>52</v>
      </c>
      <c r="C57" s="7">
        <v>2173621730</v>
      </c>
      <c r="D57" s="7">
        <v>0</v>
      </c>
      <c r="E57" s="7">
        <v>7480629319</v>
      </c>
      <c r="F57" s="5">
        <f t="shared" si="0"/>
        <v>16732940584.322998</v>
      </c>
      <c r="G57" s="5">
        <v>11448742061</v>
      </c>
      <c r="H57" s="5">
        <f t="shared" si="1"/>
        <v>28181682645.322998</v>
      </c>
      <c r="I57" s="15">
        <f t="shared" si="2"/>
        <v>0.15212337386673544</v>
      </c>
      <c r="J57" s="5">
        <f t="shared" si="6"/>
        <v>2.1193803277326757</v>
      </c>
      <c r="K57" s="5">
        <v>100</v>
      </c>
      <c r="L57" s="5">
        <f t="shared" si="4"/>
        <v>21.695504262186141</v>
      </c>
      <c r="N57" s="24">
        <v>56</v>
      </c>
      <c r="O57" s="40" t="s">
        <v>147</v>
      </c>
      <c r="P57" s="39" t="s">
        <v>148</v>
      </c>
      <c r="Q57" s="25">
        <v>67</v>
      </c>
      <c r="R57" s="33">
        <f t="shared" si="7"/>
        <v>89.333333333333329</v>
      </c>
    </row>
    <row r="58" spans="1:18" ht="33" customHeight="1" x14ac:dyDescent="0.45">
      <c r="A58" s="3">
        <v>57</v>
      </c>
      <c r="B58" s="4" t="s">
        <v>53</v>
      </c>
      <c r="C58" s="9"/>
      <c r="D58" s="9"/>
      <c r="E58" s="7">
        <v>18725161575</v>
      </c>
      <c r="F58" s="5">
        <f t="shared" si="0"/>
        <v>25410044257.275002</v>
      </c>
      <c r="G58" s="5">
        <v>10181362079</v>
      </c>
      <c r="H58" s="5">
        <f t="shared" si="1"/>
        <v>35591406336.275002</v>
      </c>
      <c r="I58" s="15">
        <f t="shared" si="2"/>
        <v>0.19212070764818606</v>
      </c>
      <c r="J58" s="5">
        <f t="shared" si="6"/>
        <v>2.676622520194333</v>
      </c>
      <c r="K58" s="5">
        <v>100</v>
      </c>
      <c r="L58" s="5">
        <f t="shared" si="4"/>
        <v>22.141298016155464</v>
      </c>
      <c r="N58" s="24">
        <v>57</v>
      </c>
      <c r="O58" s="40" t="s">
        <v>149</v>
      </c>
      <c r="P58" s="40"/>
      <c r="Q58" s="25">
        <v>67</v>
      </c>
      <c r="R58" s="33">
        <f t="shared" si="7"/>
        <v>89.333333333333329</v>
      </c>
    </row>
    <row r="59" spans="1:18" ht="33" customHeight="1" x14ac:dyDescent="0.45">
      <c r="A59" s="6">
        <v>58</v>
      </c>
      <c r="B59" s="4" t="s">
        <v>54</v>
      </c>
      <c r="C59" s="9"/>
      <c r="D59" s="9"/>
      <c r="E59" s="7">
        <v>15584598869</v>
      </c>
      <c r="F59" s="5">
        <f t="shared" si="0"/>
        <v>21148300665.232998</v>
      </c>
      <c r="G59" s="5">
        <v>0</v>
      </c>
      <c r="H59" s="5">
        <f t="shared" si="1"/>
        <v>21148300665.232998</v>
      </c>
      <c r="I59" s="15">
        <f t="shared" si="2"/>
        <v>0.11415751462509936</v>
      </c>
      <c r="J59" s="5">
        <f t="shared" si="6"/>
        <v>1.5904406049476669</v>
      </c>
      <c r="K59" s="5">
        <v>100</v>
      </c>
      <c r="L59" s="5">
        <f t="shared" si="4"/>
        <v>21.272352483958134</v>
      </c>
      <c r="N59" s="24">
        <v>58</v>
      </c>
      <c r="O59" s="37" t="s">
        <v>150</v>
      </c>
      <c r="P59" s="37"/>
      <c r="Q59" s="26">
        <v>59</v>
      </c>
      <c r="R59" s="33">
        <f t="shared" si="7"/>
        <v>78.666666666666671</v>
      </c>
    </row>
    <row r="60" spans="1:18" ht="33" customHeight="1" x14ac:dyDescent="0.45">
      <c r="A60" s="3">
        <v>59</v>
      </c>
      <c r="B60" s="4" t="s">
        <v>55</v>
      </c>
      <c r="C60" s="7"/>
      <c r="D60" s="7"/>
      <c r="E60" s="7">
        <v>9558797595</v>
      </c>
      <c r="F60" s="5">
        <f t="shared" si="0"/>
        <v>12971288336.414999</v>
      </c>
      <c r="G60" s="5">
        <v>0</v>
      </c>
      <c r="H60" s="5">
        <f t="shared" si="1"/>
        <v>12971288336.414999</v>
      </c>
      <c r="I60" s="15">
        <f t="shared" si="2"/>
        <v>7.0018393506434573E-2</v>
      </c>
      <c r="J60" s="5">
        <f t="shared" si="6"/>
        <v>0.97549509983246685</v>
      </c>
      <c r="K60" s="5">
        <v>100</v>
      </c>
      <c r="L60" s="5">
        <f t="shared" si="4"/>
        <v>20.780396079865973</v>
      </c>
      <c r="N60" s="24">
        <v>59</v>
      </c>
      <c r="O60" s="37" t="s">
        <v>151</v>
      </c>
      <c r="P60" s="37" t="s">
        <v>152</v>
      </c>
      <c r="Q60" s="25">
        <v>59</v>
      </c>
      <c r="R60" s="33">
        <f t="shared" si="7"/>
        <v>78.666666666666671</v>
      </c>
    </row>
    <row r="61" spans="1:18" ht="33" customHeight="1" x14ac:dyDescent="0.45">
      <c r="A61" s="6">
        <v>60</v>
      </c>
      <c r="B61" s="4" t="s">
        <v>56</v>
      </c>
      <c r="C61" s="7">
        <v>0</v>
      </c>
      <c r="D61" s="7">
        <v>0</v>
      </c>
      <c r="E61" s="7">
        <v>8368679037</v>
      </c>
      <c r="F61" s="5">
        <f t="shared" si="0"/>
        <v>11356297453.209</v>
      </c>
      <c r="G61" s="5">
        <v>16860783351</v>
      </c>
      <c r="H61" s="5">
        <f t="shared" si="1"/>
        <v>28217080804.209</v>
      </c>
      <c r="I61" s="15">
        <f t="shared" si="2"/>
        <v>0.15231445143389777</v>
      </c>
      <c r="J61" s="5">
        <f t="shared" si="6"/>
        <v>2.1220424172368806</v>
      </c>
      <c r="K61" s="5">
        <v>100</v>
      </c>
      <c r="L61" s="5">
        <f t="shared" si="4"/>
        <v>21.697633933789504</v>
      </c>
      <c r="N61" s="24">
        <v>60</v>
      </c>
      <c r="O61" s="37" t="s">
        <v>153</v>
      </c>
      <c r="P61" s="37"/>
      <c r="Q61" s="25">
        <v>70</v>
      </c>
      <c r="R61" s="33">
        <f t="shared" si="7"/>
        <v>93.333333333333329</v>
      </c>
    </row>
    <row r="62" spans="1:18" ht="33" customHeight="1" x14ac:dyDescent="0.45">
      <c r="A62" s="3">
        <v>61</v>
      </c>
      <c r="B62" s="4" t="s">
        <v>57</v>
      </c>
      <c r="C62" s="7">
        <v>0</v>
      </c>
      <c r="D62" s="7">
        <v>3198230060</v>
      </c>
      <c r="E62" s="7">
        <v>3459523261</v>
      </c>
      <c r="F62" s="5">
        <f t="shared" si="0"/>
        <v>11305314599.197001</v>
      </c>
      <c r="G62" s="5">
        <v>19852219779</v>
      </c>
      <c r="H62" s="5">
        <f t="shared" si="1"/>
        <v>31157534378.196999</v>
      </c>
      <c r="I62" s="15">
        <f t="shared" si="2"/>
        <v>0.16818687906723465</v>
      </c>
      <c r="J62" s="5">
        <f t="shared" si="6"/>
        <v>2.3431768164050459</v>
      </c>
      <c r="K62" s="5">
        <v>100</v>
      </c>
      <c r="L62" s="5">
        <f t="shared" si="4"/>
        <v>21.874541453124039</v>
      </c>
      <c r="N62" s="24">
        <v>61</v>
      </c>
      <c r="O62" s="37" t="s">
        <v>154</v>
      </c>
      <c r="P62" s="37"/>
      <c r="Q62" s="25">
        <v>67</v>
      </c>
      <c r="R62" s="33">
        <f t="shared" si="7"/>
        <v>89.333333333333329</v>
      </c>
    </row>
    <row r="63" spans="1:18" ht="33" customHeight="1" x14ac:dyDescent="0.45">
      <c r="A63" s="6">
        <v>62</v>
      </c>
      <c r="B63" s="4" t="s">
        <v>159</v>
      </c>
      <c r="C63" s="7"/>
      <c r="D63" s="7"/>
      <c r="E63" s="7">
        <v>8125625600</v>
      </c>
      <c r="F63" s="5">
        <f t="shared" si="0"/>
        <v>11026473939.200001</v>
      </c>
      <c r="G63" s="5">
        <v>10626939496</v>
      </c>
      <c r="H63" s="5">
        <f t="shared" si="1"/>
        <v>21653413435.200001</v>
      </c>
      <c r="I63" s="15">
        <f t="shared" si="2"/>
        <v>0.11688408917771234</v>
      </c>
      <c r="J63" s="5">
        <f t="shared" si="6"/>
        <v>1.6284271965017483</v>
      </c>
      <c r="K63" s="5">
        <f t="shared" si="3"/>
        <v>78.666666666666671</v>
      </c>
      <c r="L63" s="5">
        <f t="shared" si="4"/>
        <v>17.036075090534734</v>
      </c>
      <c r="N63" s="24">
        <v>62</v>
      </c>
      <c r="O63" s="37" t="s">
        <v>155</v>
      </c>
      <c r="P63" s="37" t="s">
        <v>156</v>
      </c>
      <c r="Q63" s="25">
        <v>75</v>
      </c>
      <c r="R63" s="33">
        <f t="shared" si="7"/>
        <v>100</v>
      </c>
    </row>
    <row r="64" spans="1:18" ht="33" customHeight="1" x14ac:dyDescent="0.45">
      <c r="A64" s="3">
        <v>63</v>
      </c>
      <c r="B64" s="4" t="s">
        <v>58</v>
      </c>
      <c r="C64" s="7">
        <v>2513073858</v>
      </c>
      <c r="D64" s="7">
        <v>0</v>
      </c>
      <c r="E64" s="7">
        <v>1370424606</v>
      </c>
      <c r="F64" s="5">
        <f t="shared" si="0"/>
        <v>9469253832.3660011</v>
      </c>
      <c r="G64" s="5">
        <v>4001257430</v>
      </c>
      <c r="H64" s="5">
        <f t="shared" si="1"/>
        <v>13470511262.366001</v>
      </c>
      <c r="I64" s="15">
        <f t="shared" si="2"/>
        <v>7.2713174962995092E-2</v>
      </c>
      <c r="J64" s="5">
        <f t="shared" si="6"/>
        <v>1.0130387504983824</v>
      </c>
      <c r="K64" s="5">
        <f t="shared" si="3"/>
        <v>100</v>
      </c>
      <c r="L64" s="5">
        <f t="shared" si="4"/>
        <v>20.810431000398708</v>
      </c>
      <c r="N64" s="24">
        <v>63</v>
      </c>
      <c r="O64" s="37" t="s">
        <v>157</v>
      </c>
      <c r="P64" s="37"/>
      <c r="Q64" s="25">
        <v>67</v>
      </c>
      <c r="R64" s="33">
        <f t="shared" si="7"/>
        <v>89.333333333333329</v>
      </c>
    </row>
    <row r="65" spans="1:18" ht="33" customHeight="1" x14ac:dyDescent="0.45">
      <c r="A65" s="6">
        <v>64</v>
      </c>
      <c r="B65" s="4" t="s">
        <v>160</v>
      </c>
      <c r="C65" s="7"/>
      <c r="D65" s="7"/>
      <c r="E65" s="7">
        <v>5610108732</v>
      </c>
      <c r="F65" s="5">
        <f t="shared" si="0"/>
        <v>7612917549.3240004</v>
      </c>
      <c r="G65" s="5">
        <v>5189182761</v>
      </c>
      <c r="H65" s="5">
        <f t="shared" si="1"/>
        <v>12802100310.324001</v>
      </c>
      <c r="I65" s="15">
        <f t="shared" si="2"/>
        <v>6.9105124640599563E-2</v>
      </c>
      <c r="J65" s="5">
        <f t="shared" si="6"/>
        <v>0.96277145310427203</v>
      </c>
      <c r="K65" s="5">
        <f t="shared" si="3"/>
        <v>93.333333333333329</v>
      </c>
      <c r="L65" s="5">
        <f t="shared" si="4"/>
        <v>19.436883829150084</v>
      </c>
      <c r="N65" s="24">
        <v>64</v>
      </c>
      <c r="O65" s="37" t="s">
        <v>158</v>
      </c>
      <c r="P65" s="37"/>
      <c r="Q65" s="25">
        <v>67</v>
      </c>
      <c r="R65" s="33">
        <f t="shared" si="7"/>
        <v>89.333333333333329</v>
      </c>
    </row>
    <row r="66" spans="1:18" ht="33" customHeight="1" x14ac:dyDescent="0.45">
      <c r="A66" s="3">
        <v>65</v>
      </c>
      <c r="B66" s="4" t="s">
        <v>59</v>
      </c>
      <c r="C66" s="7"/>
      <c r="D66" s="7"/>
      <c r="E66" s="7">
        <v>4703180541</v>
      </c>
      <c r="F66" s="5">
        <f t="shared" si="0"/>
        <v>6382215994.1370001</v>
      </c>
      <c r="G66" s="5">
        <v>15533658675</v>
      </c>
      <c r="H66" s="5">
        <f t="shared" si="1"/>
        <v>21915874669.137001</v>
      </c>
      <c r="I66" s="15">
        <f t="shared" si="2"/>
        <v>0.11830084235452626</v>
      </c>
      <c r="J66" s="5">
        <f t="shared" si="6"/>
        <v>1.6481653783200307</v>
      </c>
      <c r="K66" s="5">
        <v>100</v>
      </c>
      <c r="L66" s="5">
        <f t="shared" si="4"/>
        <v>21.318532302656028</v>
      </c>
      <c r="N66" s="24">
        <v>65</v>
      </c>
      <c r="O66" s="37" t="s">
        <v>159</v>
      </c>
      <c r="P66" s="37"/>
      <c r="Q66" s="26">
        <v>59</v>
      </c>
      <c r="R66" s="33">
        <f t="shared" si="7"/>
        <v>78.666666666666671</v>
      </c>
    </row>
    <row r="67" spans="1:18" ht="33" customHeight="1" x14ac:dyDescent="0.45">
      <c r="A67" s="6">
        <v>66</v>
      </c>
      <c r="B67" s="4" t="s">
        <v>60</v>
      </c>
      <c r="C67" s="7"/>
      <c r="D67" s="7"/>
      <c r="E67" s="7">
        <v>2961558217</v>
      </c>
      <c r="F67" s="5">
        <f t="shared" ref="F67:F73" si="8">C67*3.028+D67*2.067+E67*1.357</f>
        <v>4018834500.4689999</v>
      </c>
      <c r="G67" s="5">
        <v>46069644979</v>
      </c>
      <c r="H67" s="5">
        <f t="shared" ref="H67:H80" si="9">G67+F67</f>
        <v>50088479479.469002</v>
      </c>
      <c r="I67" s="15">
        <f t="shared" ref="I67:I80" si="10">H67/18525544056110*100</f>
        <v>0.27037521450253482</v>
      </c>
      <c r="J67" s="5">
        <f t="shared" si="6"/>
        <v>3.7668630149181688</v>
      </c>
      <c r="K67" s="5">
        <v>100</v>
      </c>
      <c r="L67" s="5">
        <f t="shared" ref="L67:L80" si="11">((J67*80)+(K67*20))/100</f>
        <v>23.013490411934537</v>
      </c>
      <c r="N67" s="28">
        <v>66</v>
      </c>
      <c r="O67" s="39" t="s">
        <v>160</v>
      </c>
      <c r="P67" s="39"/>
      <c r="Q67" s="27">
        <v>70</v>
      </c>
      <c r="R67" s="33">
        <f t="shared" si="7"/>
        <v>93.333333333333329</v>
      </c>
    </row>
    <row r="68" spans="1:18" ht="33" customHeight="1" x14ac:dyDescent="0.45">
      <c r="A68" s="3">
        <v>67</v>
      </c>
      <c r="B68" s="4" t="s">
        <v>61</v>
      </c>
      <c r="C68" s="7"/>
      <c r="D68" s="7"/>
      <c r="E68" s="7">
        <v>2941128051</v>
      </c>
      <c r="F68" s="5">
        <f t="shared" si="8"/>
        <v>3991110765.2069998</v>
      </c>
      <c r="G68" s="5">
        <v>5601083509</v>
      </c>
      <c r="H68" s="5">
        <f t="shared" si="9"/>
        <v>9592194274.2070007</v>
      </c>
      <c r="I68" s="15">
        <f t="shared" si="10"/>
        <v>5.1778205515337357E-2</v>
      </c>
      <c r="J68" s="5">
        <f t="shared" ref="J68:J80" si="12">I68*J67/I67</f>
        <v>0.72137310253609688</v>
      </c>
      <c r="K68" s="5">
        <v>100</v>
      </c>
      <c r="L68" s="5">
        <f t="shared" si="11"/>
        <v>20.577098482028877</v>
      </c>
      <c r="N68" s="24">
        <v>67</v>
      </c>
      <c r="O68" s="40" t="s">
        <v>161</v>
      </c>
      <c r="P68" s="37" t="s">
        <v>162</v>
      </c>
      <c r="Q68" s="26">
        <v>67</v>
      </c>
      <c r="R68" s="33">
        <f t="shared" si="7"/>
        <v>89.333333333333329</v>
      </c>
    </row>
    <row r="69" spans="1:18" ht="33" customHeight="1" thickBot="1" x14ac:dyDescent="0.5">
      <c r="A69" s="6">
        <v>68</v>
      </c>
      <c r="B69" s="4" t="s">
        <v>62</v>
      </c>
      <c r="C69" s="7">
        <v>0</v>
      </c>
      <c r="D69" s="7">
        <v>0</v>
      </c>
      <c r="E69" s="7">
        <v>2899887328</v>
      </c>
      <c r="F69" s="5">
        <f t="shared" si="8"/>
        <v>3935147104.0959997</v>
      </c>
      <c r="G69" s="5">
        <v>0</v>
      </c>
      <c r="H69" s="5">
        <f t="shared" si="9"/>
        <v>3935147104.0959997</v>
      </c>
      <c r="I69" s="15">
        <f t="shared" si="10"/>
        <v>2.1241735693036935E-2</v>
      </c>
      <c r="J69" s="5">
        <f t="shared" si="12"/>
        <v>0.2959395102172645</v>
      </c>
      <c r="K69" s="5">
        <v>100</v>
      </c>
      <c r="L69" s="5">
        <f t="shared" si="11"/>
        <v>20.236751608173812</v>
      </c>
      <c r="N69" s="29">
        <v>68</v>
      </c>
      <c r="O69" s="41" t="s">
        <v>163</v>
      </c>
      <c r="P69" s="43"/>
      <c r="Q69" s="30">
        <v>67</v>
      </c>
      <c r="R69" s="33">
        <f t="shared" si="7"/>
        <v>89.333333333333329</v>
      </c>
    </row>
    <row r="70" spans="1:18" ht="33" customHeight="1" x14ac:dyDescent="0.25">
      <c r="A70" s="3">
        <v>69</v>
      </c>
      <c r="B70" s="8" t="s">
        <v>137</v>
      </c>
      <c r="C70" s="7"/>
      <c r="D70" s="7"/>
      <c r="E70" s="7">
        <v>2295880921</v>
      </c>
      <c r="F70" s="5">
        <f t="shared" si="8"/>
        <v>3115510409.7969999</v>
      </c>
      <c r="G70" s="5">
        <v>17072882823</v>
      </c>
      <c r="H70" s="5">
        <f t="shared" si="9"/>
        <v>20188393232.797001</v>
      </c>
      <c r="I70" s="15">
        <f t="shared" si="10"/>
        <v>0.10897598025542773</v>
      </c>
      <c r="J70" s="5">
        <f t="shared" si="12"/>
        <v>1.5182515538412078</v>
      </c>
      <c r="K70" s="5">
        <f t="shared" ref="K70:K79" si="13">VLOOKUP(B:B,O:R,4,FALSE)</f>
        <v>73.333333333333329</v>
      </c>
      <c r="L70" s="5">
        <f t="shared" si="11"/>
        <v>15.881267909739631</v>
      </c>
    </row>
    <row r="71" spans="1:18" ht="33" customHeight="1" x14ac:dyDescent="0.45">
      <c r="A71" s="6">
        <v>70</v>
      </c>
      <c r="B71" s="8" t="s">
        <v>63</v>
      </c>
      <c r="C71" s="9"/>
      <c r="D71" s="9"/>
      <c r="E71" s="7">
        <v>671932551</v>
      </c>
      <c r="F71" s="5">
        <f t="shared" si="8"/>
        <v>911812471.70700002</v>
      </c>
      <c r="G71" s="5">
        <v>18443884864</v>
      </c>
      <c r="H71" s="5">
        <f t="shared" si="9"/>
        <v>19355697335.707001</v>
      </c>
      <c r="I71" s="15">
        <f t="shared" si="10"/>
        <v>0.10448112766395762</v>
      </c>
      <c r="J71" s="5">
        <f t="shared" si="12"/>
        <v>1.4556293419070618</v>
      </c>
      <c r="K71" s="5">
        <v>100</v>
      </c>
      <c r="L71" s="5">
        <f t="shared" si="11"/>
        <v>21.164503473525652</v>
      </c>
    </row>
    <row r="72" spans="1:18" ht="33" customHeight="1" x14ac:dyDescent="0.45">
      <c r="A72" s="3">
        <v>71</v>
      </c>
      <c r="B72" s="10" t="s">
        <v>64</v>
      </c>
      <c r="C72" s="9"/>
      <c r="D72" s="9"/>
      <c r="E72" s="9"/>
      <c r="F72" s="5">
        <f t="shared" si="8"/>
        <v>0</v>
      </c>
      <c r="G72" s="5">
        <v>37379241335</v>
      </c>
      <c r="H72" s="5">
        <f t="shared" si="9"/>
        <v>37379241335</v>
      </c>
      <c r="I72" s="15">
        <f t="shared" si="10"/>
        <v>0.20177135538792323</v>
      </c>
      <c r="J72" s="5">
        <f t="shared" si="12"/>
        <v>2.8110751848282014</v>
      </c>
      <c r="K72" s="5">
        <v>100</v>
      </c>
      <c r="L72" s="5">
        <f t="shared" si="11"/>
        <v>22.248860147862562</v>
      </c>
    </row>
    <row r="73" spans="1:18" ht="33" customHeight="1" x14ac:dyDescent="0.25">
      <c r="A73" s="6">
        <v>72</v>
      </c>
      <c r="B73" s="8" t="s">
        <v>65</v>
      </c>
      <c r="C73" s="7"/>
      <c r="D73" s="7"/>
      <c r="E73" s="7"/>
      <c r="F73" s="5">
        <f t="shared" si="8"/>
        <v>0</v>
      </c>
      <c r="G73" s="5">
        <v>1757073336</v>
      </c>
      <c r="H73" s="5">
        <f t="shared" si="9"/>
        <v>1757073336</v>
      </c>
      <c r="I73" s="15">
        <f t="shared" si="10"/>
        <v>9.4845977569036153E-3</v>
      </c>
      <c r="J73" s="5">
        <f t="shared" si="12"/>
        <v>0.13213925902043472</v>
      </c>
      <c r="K73" s="5">
        <v>100</v>
      </c>
      <c r="L73" s="5">
        <f t="shared" si="11"/>
        <v>20.105711407216347</v>
      </c>
    </row>
    <row r="74" spans="1:18" ht="33" customHeight="1" x14ac:dyDescent="0.45">
      <c r="A74" s="3">
        <v>73</v>
      </c>
      <c r="B74" s="4" t="s">
        <v>66</v>
      </c>
      <c r="C74" s="11"/>
      <c r="D74" s="11"/>
      <c r="E74" s="11"/>
      <c r="F74" s="11"/>
      <c r="G74" s="5">
        <v>17852904504</v>
      </c>
      <c r="H74" s="5">
        <f t="shared" si="9"/>
        <v>17852904504</v>
      </c>
      <c r="I74" s="15">
        <f t="shared" si="10"/>
        <v>9.6369123896859837E-2</v>
      </c>
      <c r="J74" s="5">
        <f t="shared" si="12"/>
        <v>1.3426130396421549</v>
      </c>
      <c r="K74" s="5">
        <v>100</v>
      </c>
      <c r="L74" s="5">
        <f t="shared" si="11"/>
        <v>21.074090431713724</v>
      </c>
    </row>
    <row r="75" spans="1:18" ht="33" customHeight="1" x14ac:dyDescent="0.45">
      <c r="A75" s="3">
        <v>74</v>
      </c>
      <c r="B75" s="8" t="s">
        <v>67</v>
      </c>
      <c r="C75" s="11"/>
      <c r="D75" s="11"/>
      <c r="E75" s="11"/>
      <c r="F75" s="11"/>
      <c r="G75" s="5">
        <v>5973180357</v>
      </c>
      <c r="H75" s="5">
        <f t="shared" si="9"/>
        <v>5973180357</v>
      </c>
      <c r="I75" s="15">
        <f t="shared" si="10"/>
        <v>3.2242941631881288E-2</v>
      </c>
      <c r="J75" s="5">
        <f t="shared" si="12"/>
        <v>0.44920812933524351</v>
      </c>
      <c r="K75" s="5">
        <v>100</v>
      </c>
      <c r="L75" s="5">
        <f t="shared" si="11"/>
        <v>20.359366503468195</v>
      </c>
    </row>
    <row r="76" spans="1:18" ht="33" customHeight="1" x14ac:dyDescent="0.45">
      <c r="A76" s="3">
        <v>75</v>
      </c>
      <c r="B76" s="4" t="s">
        <v>68</v>
      </c>
      <c r="C76" s="11"/>
      <c r="D76" s="5"/>
      <c r="E76" s="5"/>
      <c r="F76" s="5"/>
      <c r="G76" s="5">
        <v>5587294206</v>
      </c>
      <c r="H76" s="5">
        <f t="shared" si="9"/>
        <v>5587294206</v>
      </c>
      <c r="I76" s="15">
        <f t="shared" si="10"/>
        <v>3.015994666109267E-2</v>
      </c>
      <c r="J76" s="5">
        <f t="shared" si="12"/>
        <v>0.42018787786670281</v>
      </c>
      <c r="K76" s="5">
        <v>100</v>
      </c>
      <c r="L76" s="5">
        <f t="shared" si="11"/>
        <v>20.336150302293362</v>
      </c>
    </row>
    <row r="77" spans="1:18" ht="33" customHeight="1" x14ac:dyDescent="0.25">
      <c r="A77" s="3">
        <v>76</v>
      </c>
      <c r="B77" s="4" t="s">
        <v>69</v>
      </c>
      <c r="C77" s="5"/>
      <c r="D77" s="5"/>
      <c r="E77" s="5"/>
      <c r="F77" s="5"/>
      <c r="G77" s="5">
        <v>4952744957</v>
      </c>
      <c r="H77" s="5">
        <f t="shared" si="9"/>
        <v>4952744957</v>
      </c>
      <c r="I77" s="15">
        <f t="shared" si="10"/>
        <v>2.6734680190763471E-2</v>
      </c>
      <c r="J77" s="5">
        <f t="shared" si="12"/>
        <v>0.37246712207530464</v>
      </c>
      <c r="K77" s="5">
        <v>100</v>
      </c>
      <c r="L77" s="5">
        <f t="shared" si="11"/>
        <v>20.297973697660243</v>
      </c>
    </row>
    <row r="78" spans="1:18" ht="33" customHeight="1" x14ac:dyDescent="0.25">
      <c r="A78" s="3">
        <v>77</v>
      </c>
      <c r="B78" s="4" t="s">
        <v>70</v>
      </c>
      <c r="C78" s="5"/>
      <c r="D78" s="5"/>
      <c r="E78" s="5"/>
      <c r="F78" s="5"/>
      <c r="G78" s="5">
        <v>10543566263</v>
      </c>
      <c r="H78" s="5">
        <f t="shared" si="9"/>
        <v>10543566263</v>
      </c>
      <c r="I78" s="15">
        <f t="shared" si="10"/>
        <v>5.691366596881442E-2</v>
      </c>
      <c r="J78" s="5">
        <f t="shared" si="12"/>
        <v>0.79292025260445576</v>
      </c>
      <c r="K78" s="5">
        <v>100</v>
      </c>
      <c r="L78" s="5">
        <f t="shared" si="11"/>
        <v>20.634336202083563</v>
      </c>
    </row>
    <row r="79" spans="1:18" ht="33" customHeight="1" x14ac:dyDescent="0.45">
      <c r="A79" s="3">
        <v>78</v>
      </c>
      <c r="B79" s="4" t="s">
        <v>71</v>
      </c>
      <c r="C79" s="11"/>
      <c r="D79" s="5"/>
      <c r="E79" s="5"/>
      <c r="F79" s="5"/>
      <c r="G79" s="5">
        <v>4341026093</v>
      </c>
      <c r="H79" s="5">
        <f t="shared" si="9"/>
        <v>4341026093</v>
      </c>
      <c r="I79" s="15">
        <f t="shared" si="10"/>
        <v>2.3432651045777332E-2</v>
      </c>
      <c r="J79" s="5">
        <f t="shared" si="12"/>
        <v>0.32646330666154549</v>
      </c>
      <c r="K79" s="5">
        <f t="shared" si="13"/>
        <v>89.333333333333329</v>
      </c>
      <c r="L79" s="5">
        <f t="shared" si="11"/>
        <v>18.127837311995901</v>
      </c>
    </row>
    <row r="80" spans="1:18" ht="33" customHeight="1" x14ac:dyDescent="0.45">
      <c r="A80" s="3">
        <v>79</v>
      </c>
      <c r="B80" s="4" t="s">
        <v>72</v>
      </c>
      <c r="C80" s="11"/>
      <c r="D80" s="11"/>
      <c r="E80" s="11"/>
      <c r="F80" s="11"/>
      <c r="G80" s="5">
        <v>12309088511</v>
      </c>
      <c r="H80" s="5">
        <f t="shared" si="9"/>
        <v>12309088511</v>
      </c>
      <c r="I80" s="15">
        <f t="shared" si="10"/>
        <v>6.6443870548245951E-2</v>
      </c>
      <c r="J80" s="5">
        <f t="shared" si="12"/>
        <v>0.92569490512175534</v>
      </c>
      <c r="K80" s="5">
        <v>100</v>
      </c>
      <c r="L80" s="5">
        <f t="shared" si="11"/>
        <v>20.740555924097404</v>
      </c>
    </row>
    <row r="81" spans="7:8" x14ac:dyDescent="0.45">
      <c r="G81" s="14"/>
      <c r="H81" s="13">
        <f>SUM(H2:H80)</f>
        <v>18525544056109.691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7F44-22C5-47CD-80E9-DA1C62E51E8B}">
  <dimension ref="A1:L45"/>
  <sheetViews>
    <sheetView rightToLeft="1" zoomScale="86" zoomScaleNormal="86" workbookViewId="0">
      <selection sqref="A1:B1048576"/>
    </sheetView>
  </sheetViews>
  <sheetFormatPr defaultRowHeight="18" x14ac:dyDescent="0.45"/>
  <cols>
    <col min="2" max="2" width="35.140625" style="12" customWidth="1"/>
    <col min="3" max="4" width="14.42578125" style="13" bestFit="1" customWidth="1"/>
    <col min="5" max="5" width="14.42578125" style="13" customWidth="1"/>
    <col min="6" max="6" width="17.140625" style="13" customWidth="1"/>
    <col min="7" max="7" width="14.7109375" style="13" customWidth="1"/>
    <col min="8" max="8" width="18.140625" style="13" customWidth="1"/>
    <col min="9" max="9" width="18.140625" style="16" customWidth="1"/>
    <col min="10" max="12" width="18.140625" style="13" customWidth="1"/>
  </cols>
  <sheetData>
    <row r="1" spans="1:12" ht="97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7" t="s">
        <v>73</v>
      </c>
      <c r="J1" s="18" t="s">
        <v>74</v>
      </c>
      <c r="K1" s="18" t="s">
        <v>164</v>
      </c>
      <c r="L1" s="18" t="s">
        <v>165</v>
      </c>
    </row>
    <row r="2" spans="1:12" ht="33" customHeight="1" x14ac:dyDescent="0.25">
      <c r="A2" s="3">
        <v>1</v>
      </c>
      <c r="B2" s="4" t="s">
        <v>12</v>
      </c>
      <c r="C2" s="7">
        <v>58293110091</v>
      </c>
      <c r="D2" s="7">
        <v>217768906593</v>
      </c>
      <c r="E2" s="7">
        <v>238441782048</v>
      </c>
      <c r="F2" s="5">
        <f t="shared" ref="F2:F33" si="0">C2*3.028+D2*2.067+E2*1.357</f>
        <v>950205365522.41504</v>
      </c>
      <c r="G2" s="5">
        <v>318666505693</v>
      </c>
      <c r="H2" s="5">
        <f t="shared" ref="H2:H44" si="1">G2+F2</f>
        <v>1268871871215.415</v>
      </c>
      <c r="I2" s="15">
        <v>6.8493096201238002</v>
      </c>
      <c r="J2" s="5">
        <v>95.424468301348952</v>
      </c>
      <c r="K2" s="5">
        <v>93.333333333333329</v>
      </c>
      <c r="L2" s="5">
        <v>95.006241307745825</v>
      </c>
    </row>
    <row r="3" spans="1:12" ht="33" customHeight="1" x14ac:dyDescent="0.25">
      <c r="A3" s="3">
        <v>2</v>
      </c>
      <c r="B3" s="4" t="s">
        <v>8</v>
      </c>
      <c r="C3" s="5">
        <v>55862219128</v>
      </c>
      <c r="D3" s="5">
        <v>167919465303</v>
      </c>
      <c r="E3" s="5">
        <v>478016596113</v>
      </c>
      <c r="F3" s="5">
        <f t="shared" si="0"/>
        <v>1164908855226.2261</v>
      </c>
      <c r="G3" s="5">
        <v>164804470719</v>
      </c>
      <c r="H3" s="5">
        <f t="shared" si="1"/>
        <v>1329713325945.2261</v>
      </c>
      <c r="I3" s="15">
        <v>7.1777288802844463</v>
      </c>
      <c r="J3" s="5">
        <v>100</v>
      </c>
      <c r="K3" s="5">
        <v>69.333333333333329</v>
      </c>
      <c r="L3" s="5">
        <v>93.86666666666666</v>
      </c>
    </row>
    <row r="4" spans="1:12" ht="33" customHeight="1" x14ac:dyDescent="0.25">
      <c r="A4" s="3">
        <v>3</v>
      </c>
      <c r="B4" s="4" t="s">
        <v>9</v>
      </c>
      <c r="C4" s="7">
        <v>147469357218</v>
      </c>
      <c r="D4" s="7">
        <v>136607631611</v>
      </c>
      <c r="E4" s="7">
        <v>270840296570</v>
      </c>
      <c r="F4" s="5">
        <f t="shared" si="0"/>
        <v>1096435470641.531</v>
      </c>
      <c r="G4" s="5">
        <v>154492364782</v>
      </c>
      <c r="H4" s="5">
        <f t="shared" si="1"/>
        <v>1250927835423.531</v>
      </c>
      <c r="I4" s="15">
        <v>6.7524485738973823</v>
      </c>
      <c r="J4" s="5">
        <v>94.075001807950557</v>
      </c>
      <c r="K4" s="5">
        <v>69.333333333333329</v>
      </c>
      <c r="L4" s="5">
        <v>89.126668113027122</v>
      </c>
    </row>
    <row r="5" spans="1:12" ht="33" customHeight="1" x14ac:dyDescent="0.25">
      <c r="A5" s="3">
        <v>4</v>
      </c>
      <c r="B5" s="4" t="s">
        <v>10</v>
      </c>
      <c r="C5" s="7">
        <v>136404179988</v>
      </c>
      <c r="D5" s="7">
        <v>133733472481</v>
      </c>
      <c r="E5" s="7">
        <v>117763115074</v>
      </c>
      <c r="F5" s="5">
        <f t="shared" si="0"/>
        <v>849263491777.30908</v>
      </c>
      <c r="G5" s="5">
        <v>214117063085</v>
      </c>
      <c r="H5" s="5">
        <f t="shared" si="1"/>
        <v>1063380554862.3091</v>
      </c>
      <c r="I5" s="15">
        <v>5.740077331286745</v>
      </c>
      <c r="J5" s="5">
        <v>79.970662406229977</v>
      </c>
      <c r="K5" s="5">
        <v>78.666666666666671</v>
      </c>
      <c r="L5" s="5">
        <v>79.709863258317313</v>
      </c>
    </row>
    <row r="6" spans="1:12" ht="33" customHeight="1" x14ac:dyDescent="0.25">
      <c r="A6" s="3">
        <v>5</v>
      </c>
      <c r="B6" s="4" t="s">
        <v>13</v>
      </c>
      <c r="C6" s="7">
        <v>115235470413</v>
      </c>
      <c r="D6" s="7">
        <v>108978892487</v>
      </c>
      <c r="E6" s="7">
        <v>185143417541</v>
      </c>
      <c r="F6" s="5">
        <f t="shared" si="0"/>
        <v>825431992784.33008</v>
      </c>
      <c r="G6" s="5">
        <v>252008327271</v>
      </c>
      <c r="H6" s="5">
        <f t="shared" si="1"/>
        <v>1077440320055.3301</v>
      </c>
      <c r="I6" s="15">
        <v>5.8159712707599223</v>
      </c>
      <c r="J6" s="5">
        <v>81.028015515256413</v>
      </c>
      <c r="K6" s="5">
        <v>52</v>
      </c>
      <c r="L6" s="5">
        <v>75.222412412205131</v>
      </c>
    </row>
    <row r="7" spans="1:12" ht="33" customHeight="1" x14ac:dyDescent="0.25">
      <c r="A7" s="3">
        <v>6</v>
      </c>
      <c r="B7" s="4" t="s">
        <v>11</v>
      </c>
      <c r="C7" s="7">
        <v>89211445178</v>
      </c>
      <c r="D7" s="7">
        <v>134968834446</v>
      </c>
      <c r="E7" s="7">
        <v>197384467766</v>
      </c>
      <c r="F7" s="5">
        <f t="shared" si="0"/>
        <v>816963559557.328</v>
      </c>
      <c r="G7" s="5">
        <v>197050932095</v>
      </c>
      <c r="H7" s="5">
        <f t="shared" si="1"/>
        <v>1014014491652.328</v>
      </c>
      <c r="I7" s="15">
        <v>5.4736016852249527</v>
      </c>
      <c r="J7" s="5">
        <v>76.258128114307368</v>
      </c>
      <c r="K7" s="5">
        <v>69.333333333333329</v>
      </c>
      <c r="L7" s="5">
        <v>74.87316915811256</v>
      </c>
    </row>
    <row r="8" spans="1:12" ht="33" customHeight="1" x14ac:dyDescent="0.25">
      <c r="A8" s="3">
        <v>7</v>
      </c>
      <c r="B8" s="4" t="s">
        <v>14</v>
      </c>
      <c r="C8" s="7">
        <v>59016494843</v>
      </c>
      <c r="D8" s="7">
        <v>104357436857</v>
      </c>
      <c r="E8" s="7">
        <v>122731353510</v>
      </c>
      <c r="F8" s="5">
        <f t="shared" si="0"/>
        <v>560955215081.09302</v>
      </c>
      <c r="G8" s="5">
        <v>61861985663</v>
      </c>
      <c r="H8" s="5">
        <f t="shared" si="1"/>
        <v>622817200744.09302</v>
      </c>
      <c r="I8" s="15">
        <v>3.3619374354551201</v>
      </c>
      <c r="J8" s="5">
        <v>46.838456725351953</v>
      </c>
      <c r="K8" s="5">
        <v>93.333333333333329</v>
      </c>
      <c r="L8" s="5">
        <v>56.137432046948234</v>
      </c>
    </row>
    <row r="9" spans="1:12" ht="33" customHeight="1" x14ac:dyDescent="0.25">
      <c r="A9" s="3">
        <v>8</v>
      </c>
      <c r="B9" s="4" t="s">
        <v>15</v>
      </c>
      <c r="C9" s="7">
        <v>37653310969</v>
      </c>
      <c r="D9" s="7">
        <v>95785474824</v>
      </c>
      <c r="E9" s="7">
        <v>156006501654</v>
      </c>
      <c r="F9" s="5">
        <f t="shared" si="0"/>
        <v>523703624819.81799</v>
      </c>
      <c r="G9" s="5">
        <v>76758306361</v>
      </c>
      <c r="H9" s="5">
        <f t="shared" si="1"/>
        <v>600461931180.81799</v>
      </c>
      <c r="I9" s="15">
        <v>3.2412647604958016</v>
      </c>
      <c r="J9" s="5">
        <v>45.157247014425451</v>
      </c>
      <c r="K9" s="5">
        <v>89.333333333333329</v>
      </c>
      <c r="L9" s="5">
        <v>53.992464278207024</v>
      </c>
    </row>
    <row r="10" spans="1:12" ht="33" customHeight="1" x14ac:dyDescent="0.25">
      <c r="A10" s="3">
        <v>9</v>
      </c>
      <c r="B10" s="4" t="s">
        <v>17</v>
      </c>
      <c r="C10" s="7">
        <v>48717705057</v>
      </c>
      <c r="D10" s="7">
        <v>87678122761</v>
      </c>
      <c r="E10" s="7">
        <v>137894164261</v>
      </c>
      <c r="F10" s="5">
        <f t="shared" si="0"/>
        <v>515870271561.76001</v>
      </c>
      <c r="G10" s="5">
        <v>43745997145</v>
      </c>
      <c r="H10" s="5">
        <f t="shared" si="1"/>
        <v>559616268706.76001</v>
      </c>
      <c r="I10" s="15">
        <v>3.0207818297362783</v>
      </c>
      <c r="J10" s="5">
        <v>42.085482471115121</v>
      </c>
      <c r="K10" s="5">
        <v>89.333333333333329</v>
      </c>
      <c r="L10" s="5">
        <v>51.535052643558757</v>
      </c>
    </row>
    <row r="11" spans="1:12" ht="33" customHeight="1" x14ac:dyDescent="0.25">
      <c r="A11" s="3">
        <v>10</v>
      </c>
      <c r="B11" s="4" t="s">
        <v>18</v>
      </c>
      <c r="C11" s="7">
        <v>31103559644</v>
      </c>
      <c r="D11" s="7">
        <v>85819620874</v>
      </c>
      <c r="E11" s="7">
        <v>116456101439</v>
      </c>
      <c r="F11" s="5">
        <f t="shared" si="0"/>
        <v>429601664601.31299</v>
      </c>
      <c r="G11" s="5">
        <v>66509187824</v>
      </c>
      <c r="H11" s="5">
        <f t="shared" si="1"/>
        <v>496110852425.31299</v>
      </c>
      <c r="I11" s="15">
        <v>2.6779826326433218</v>
      </c>
      <c r="J11" s="5">
        <v>37.30960972904839</v>
      </c>
      <c r="K11" s="5">
        <v>82.666666666666671</v>
      </c>
      <c r="L11" s="5">
        <v>46.381021116572043</v>
      </c>
    </row>
    <row r="12" spans="1:12" ht="33" customHeight="1" x14ac:dyDescent="0.25">
      <c r="A12" s="3">
        <v>11</v>
      </c>
      <c r="B12" s="8" t="s">
        <v>87</v>
      </c>
      <c r="C12" s="7">
        <v>35553764456</v>
      </c>
      <c r="D12" s="7">
        <v>92100821664</v>
      </c>
      <c r="E12" s="7">
        <v>75910902768</v>
      </c>
      <c r="F12" s="5">
        <f t="shared" si="0"/>
        <v>401040292208.43201</v>
      </c>
      <c r="G12" s="5">
        <v>12020704361</v>
      </c>
      <c r="H12" s="5">
        <f t="shared" si="1"/>
        <v>413060996569.43201</v>
      </c>
      <c r="I12" s="15">
        <v>2.2296834863168207</v>
      </c>
      <c r="J12" s="5">
        <v>31.063913439824162</v>
      </c>
      <c r="K12" s="5">
        <v>100</v>
      </c>
      <c r="L12" s="5">
        <v>44.85113075185933</v>
      </c>
    </row>
    <row r="13" spans="1:12" ht="33" customHeight="1" x14ac:dyDescent="0.25">
      <c r="A13" s="3">
        <v>12</v>
      </c>
      <c r="B13" s="4" t="s">
        <v>21</v>
      </c>
      <c r="C13" s="7">
        <v>27120895348</v>
      </c>
      <c r="D13" s="7">
        <v>51485405165</v>
      </c>
      <c r="E13" s="7">
        <v>115461737200</v>
      </c>
      <c r="F13" s="5">
        <f t="shared" si="0"/>
        <v>345223980970.19897</v>
      </c>
      <c r="G13" s="5">
        <v>72155302286</v>
      </c>
      <c r="H13" s="5">
        <f t="shared" si="1"/>
        <v>417379283256.19897</v>
      </c>
      <c r="I13" s="15">
        <v>2.2529933911362838</v>
      </c>
      <c r="J13" s="5">
        <v>31.388666648091615</v>
      </c>
      <c r="K13" s="5">
        <v>93.333333333333329</v>
      </c>
      <c r="L13" s="5">
        <v>43.77759998513995</v>
      </c>
    </row>
    <row r="14" spans="1:12" ht="33" customHeight="1" x14ac:dyDescent="0.25">
      <c r="A14" s="3">
        <v>13</v>
      </c>
      <c r="B14" s="4" t="s">
        <v>19</v>
      </c>
      <c r="C14" s="7">
        <v>20323422625</v>
      </c>
      <c r="D14" s="7">
        <v>66325722955</v>
      </c>
      <c r="E14" s="7">
        <v>128088435144</v>
      </c>
      <c r="F14" s="5">
        <f t="shared" si="0"/>
        <v>372450599546.89301</v>
      </c>
      <c r="G14" s="5">
        <v>53871767348</v>
      </c>
      <c r="H14" s="5">
        <f t="shared" si="1"/>
        <v>426322366894.89301</v>
      </c>
      <c r="I14" s="15">
        <v>2.3012677285139462</v>
      </c>
      <c r="J14" s="5">
        <v>32.061223917707366</v>
      </c>
      <c r="K14" s="5">
        <v>89.333333333333329</v>
      </c>
      <c r="L14" s="5">
        <v>43.515645800832552</v>
      </c>
    </row>
    <row r="15" spans="1:12" ht="33" customHeight="1" x14ac:dyDescent="0.25">
      <c r="A15" s="3">
        <v>14</v>
      </c>
      <c r="B15" s="4" t="s">
        <v>23</v>
      </c>
      <c r="C15" s="7">
        <v>33150478329</v>
      </c>
      <c r="D15" s="7">
        <v>45249142741</v>
      </c>
      <c r="E15" s="7">
        <v>67342050841</v>
      </c>
      <c r="F15" s="5">
        <f t="shared" si="0"/>
        <v>285292789417.09601</v>
      </c>
      <c r="G15" s="5">
        <v>125564134748</v>
      </c>
      <c r="H15" s="5">
        <f t="shared" si="1"/>
        <v>410856924165.09601</v>
      </c>
      <c r="I15" s="15">
        <v>2.2177860089868147</v>
      </c>
      <c r="J15" s="5">
        <v>30.898157982513904</v>
      </c>
      <c r="K15" s="5">
        <v>76</v>
      </c>
      <c r="L15" s="5">
        <v>39.918526386011123</v>
      </c>
    </row>
    <row r="16" spans="1:12" ht="33" customHeight="1" x14ac:dyDescent="0.25">
      <c r="A16" s="3">
        <v>15</v>
      </c>
      <c r="B16" s="4" t="s">
        <v>27</v>
      </c>
      <c r="C16" s="7">
        <v>63842888297</v>
      </c>
      <c r="D16" s="7">
        <v>26149619668</v>
      </c>
      <c r="E16" s="7">
        <v>69152995771</v>
      </c>
      <c r="F16" s="5">
        <f t="shared" si="0"/>
        <v>341208144878.31903</v>
      </c>
      <c r="G16" s="5">
        <v>10570875831</v>
      </c>
      <c r="H16" s="5">
        <f t="shared" si="1"/>
        <v>351779020709.31903</v>
      </c>
      <c r="I16" s="15">
        <v>1.8988863141824817</v>
      </c>
      <c r="J16" s="5">
        <v>26.4552527108997</v>
      </c>
      <c r="K16" s="5">
        <v>76</v>
      </c>
      <c r="L16" s="5">
        <v>36.364202168719757</v>
      </c>
    </row>
    <row r="17" spans="1:12" ht="33" customHeight="1" x14ac:dyDescent="0.25">
      <c r="A17" s="3">
        <v>16</v>
      </c>
      <c r="B17" s="4" t="s">
        <v>25</v>
      </c>
      <c r="C17" s="7">
        <v>34655930593</v>
      </c>
      <c r="D17" s="7">
        <v>44363184311</v>
      </c>
      <c r="E17" s="7">
        <v>68920826326</v>
      </c>
      <c r="F17" s="5">
        <f t="shared" si="0"/>
        <v>290162421130.823</v>
      </c>
      <c r="G17" s="5">
        <v>33780919531</v>
      </c>
      <c r="H17" s="5">
        <f t="shared" si="1"/>
        <v>323943340661.823</v>
      </c>
      <c r="I17" s="15">
        <v>1.7486306457757264</v>
      </c>
      <c r="J17" s="5">
        <v>24.361893224733084</v>
      </c>
      <c r="K17" s="5">
        <v>82.666666666666671</v>
      </c>
      <c r="L17" s="5">
        <v>36.022847913119804</v>
      </c>
    </row>
    <row r="18" spans="1:12" ht="33" customHeight="1" x14ac:dyDescent="0.25">
      <c r="A18" s="3">
        <v>17</v>
      </c>
      <c r="B18" s="4" t="s">
        <v>32</v>
      </c>
      <c r="C18" s="7">
        <v>34786691829</v>
      </c>
      <c r="D18" s="7">
        <v>35539834704</v>
      </c>
      <c r="E18" s="7">
        <v>50392791933</v>
      </c>
      <c r="F18" s="5">
        <f t="shared" si="0"/>
        <v>247177959844.461</v>
      </c>
      <c r="G18" s="5">
        <v>4527323996</v>
      </c>
      <c r="H18" s="5">
        <f t="shared" si="1"/>
        <v>251705283840.461</v>
      </c>
      <c r="I18" s="15">
        <v>1.3586930730784386</v>
      </c>
      <c r="J18" s="5">
        <v>18.929289413681435</v>
      </c>
      <c r="K18" s="5">
        <v>100</v>
      </c>
      <c r="L18" s="5">
        <v>35.143431530945143</v>
      </c>
    </row>
    <row r="19" spans="1:12" ht="33" customHeight="1" x14ac:dyDescent="0.25">
      <c r="A19" s="3">
        <v>18</v>
      </c>
      <c r="B19" s="4" t="s">
        <v>135</v>
      </c>
      <c r="C19" s="7">
        <v>0</v>
      </c>
      <c r="D19" s="7">
        <v>67736308831</v>
      </c>
      <c r="E19" s="7">
        <v>52396994295</v>
      </c>
      <c r="F19" s="5">
        <f t="shared" si="0"/>
        <v>211113671611.992</v>
      </c>
      <c r="G19" s="5">
        <v>50904135325</v>
      </c>
      <c r="H19" s="5">
        <f t="shared" si="1"/>
        <v>262017806936.992</v>
      </c>
      <c r="I19" s="15">
        <v>1.4143595790946535</v>
      </c>
      <c r="J19" s="5">
        <v>19.704834254461332</v>
      </c>
      <c r="K19" s="5">
        <v>93.333333333333329</v>
      </c>
      <c r="L19" s="5">
        <v>34.43053407023573</v>
      </c>
    </row>
    <row r="20" spans="1:12" ht="33" customHeight="1" x14ac:dyDescent="0.25">
      <c r="A20" s="3">
        <v>19</v>
      </c>
      <c r="B20" s="4" t="s">
        <v>35</v>
      </c>
      <c r="C20" s="7">
        <v>9556749524</v>
      </c>
      <c r="D20" s="7">
        <v>9167323016</v>
      </c>
      <c r="E20" s="7">
        <v>68271006607</v>
      </c>
      <c r="F20" s="5">
        <f t="shared" si="0"/>
        <v>140530450198.44299</v>
      </c>
      <c r="G20" s="5">
        <v>35045179808</v>
      </c>
      <c r="H20" s="5">
        <f t="shared" si="1"/>
        <v>175575630006.44299</v>
      </c>
      <c r="I20" s="15">
        <v>0.94774884599697107</v>
      </c>
      <c r="J20" s="5">
        <v>13.204021241317946</v>
      </c>
      <c r="K20" s="5">
        <v>100</v>
      </c>
      <c r="L20" s="5">
        <v>30.563216993054358</v>
      </c>
    </row>
    <row r="21" spans="1:12" ht="33" customHeight="1" x14ac:dyDescent="0.25">
      <c r="A21" s="3">
        <v>20</v>
      </c>
      <c r="B21" s="4" t="s">
        <v>30</v>
      </c>
      <c r="C21" s="7">
        <v>52235063082</v>
      </c>
      <c r="D21" s="7">
        <v>31702383833</v>
      </c>
      <c r="E21" s="7">
        <v>19315733035</v>
      </c>
      <c r="F21" s="5">
        <f t="shared" si="0"/>
        <v>249908048123.60199</v>
      </c>
      <c r="G21" s="5">
        <v>11890201664</v>
      </c>
      <c r="H21" s="5">
        <f t="shared" si="1"/>
        <v>261798249787.60199</v>
      </c>
      <c r="I21" s="15">
        <v>1.4131744201124123</v>
      </c>
      <c r="J21" s="5">
        <v>19.688322639129964</v>
      </c>
      <c r="K21" s="5">
        <v>72</v>
      </c>
      <c r="L21" s="5">
        <v>30.150658111303972</v>
      </c>
    </row>
    <row r="22" spans="1:12" ht="33" customHeight="1" x14ac:dyDescent="0.25">
      <c r="A22" s="3">
        <v>21</v>
      </c>
      <c r="B22" s="4" t="s">
        <v>43</v>
      </c>
      <c r="C22" s="7">
        <v>0</v>
      </c>
      <c r="D22" s="7">
        <v>30995113452</v>
      </c>
      <c r="E22" s="7">
        <v>21413373870</v>
      </c>
      <c r="F22" s="5">
        <f t="shared" si="0"/>
        <v>93124847846.874008</v>
      </c>
      <c r="G22" s="5">
        <v>19256431486</v>
      </c>
      <c r="H22" s="5">
        <f t="shared" si="1"/>
        <v>112381279332.87401</v>
      </c>
      <c r="I22" s="15">
        <v>0.60662876616467842</v>
      </c>
      <c r="J22" s="5">
        <v>8.4515419331447124</v>
      </c>
      <c r="K22" s="5">
        <v>100</v>
      </c>
      <c r="L22" s="5">
        <v>26.761233546515768</v>
      </c>
    </row>
    <row r="23" spans="1:12" ht="33" customHeight="1" x14ac:dyDescent="0.25">
      <c r="A23" s="3">
        <v>22</v>
      </c>
      <c r="B23" s="4" t="s">
        <v>49</v>
      </c>
      <c r="C23" s="7">
        <v>0</v>
      </c>
      <c r="D23" s="7">
        <v>0</v>
      </c>
      <c r="E23" s="7">
        <v>36083074312</v>
      </c>
      <c r="F23" s="5">
        <f t="shared" si="0"/>
        <v>48964731841.384003</v>
      </c>
      <c r="G23" s="5">
        <v>61731975838</v>
      </c>
      <c r="H23" s="5">
        <f t="shared" si="1"/>
        <v>110696707679.384</v>
      </c>
      <c r="I23" s="15">
        <v>0.59753552901931961</v>
      </c>
      <c r="J23" s="5">
        <v>8.3248551036890088</v>
      </c>
      <c r="K23" s="5">
        <v>100</v>
      </c>
      <c r="L23" s="5">
        <v>26.659884082951208</v>
      </c>
    </row>
    <row r="24" spans="1:12" ht="33" customHeight="1" x14ac:dyDescent="0.25">
      <c r="A24" s="3">
        <v>23</v>
      </c>
      <c r="B24" s="4" t="s">
        <v>44</v>
      </c>
      <c r="C24" s="7">
        <v>11614103946</v>
      </c>
      <c r="D24" s="7">
        <v>2030937775</v>
      </c>
      <c r="E24" s="7">
        <v>24072353112</v>
      </c>
      <c r="F24" s="5">
        <f t="shared" si="0"/>
        <v>72031638302.397003</v>
      </c>
      <c r="G24" s="5">
        <v>7235911368</v>
      </c>
      <c r="H24" s="5">
        <f t="shared" si="1"/>
        <v>79267549670.397003</v>
      </c>
      <c r="I24" s="15">
        <v>0.427882438595661</v>
      </c>
      <c r="J24" s="5">
        <v>5.9612510549256701</v>
      </c>
      <c r="K24" s="5">
        <v>100</v>
      </c>
      <c r="L24" s="5">
        <v>24.769000843940535</v>
      </c>
    </row>
    <row r="25" spans="1:12" ht="33" customHeight="1" x14ac:dyDescent="0.25">
      <c r="A25" s="3">
        <v>24</v>
      </c>
      <c r="B25" s="4" t="s">
        <v>129</v>
      </c>
      <c r="C25" s="7">
        <v>0</v>
      </c>
      <c r="D25" s="7">
        <v>47632639935</v>
      </c>
      <c r="E25" s="7">
        <v>20903815007</v>
      </c>
      <c r="F25" s="5">
        <f t="shared" si="0"/>
        <v>126823143710.14401</v>
      </c>
      <c r="G25" s="5">
        <v>96892895916</v>
      </c>
      <c r="H25" s="5">
        <f t="shared" si="1"/>
        <v>223716039626.14401</v>
      </c>
      <c r="I25" s="15">
        <v>1.2076084726502763</v>
      </c>
      <c r="J25" s="5">
        <v>16.824381260307785</v>
      </c>
      <c r="K25" s="5">
        <v>56</v>
      </c>
      <c r="L25" s="5">
        <v>24.659505008246228</v>
      </c>
    </row>
    <row r="26" spans="1:12" ht="33" customHeight="1" x14ac:dyDescent="0.25">
      <c r="A26" s="3">
        <v>25</v>
      </c>
      <c r="B26" s="4" t="s">
        <v>37</v>
      </c>
      <c r="C26" s="7">
        <v>23069991630</v>
      </c>
      <c r="D26" s="7">
        <v>20430664474</v>
      </c>
      <c r="E26" s="7">
        <v>13604440570</v>
      </c>
      <c r="F26" s="5">
        <f t="shared" si="0"/>
        <v>130547343976.88802</v>
      </c>
      <c r="G26" s="5">
        <v>36274004289</v>
      </c>
      <c r="H26" s="5">
        <f t="shared" si="1"/>
        <v>166821348265.888</v>
      </c>
      <c r="I26" s="15">
        <v>0.90049365222754607</v>
      </c>
      <c r="J26" s="5">
        <v>12.545662663589772</v>
      </c>
      <c r="K26" s="5">
        <v>69.333333333333329</v>
      </c>
      <c r="L26" s="5">
        <v>23.903196797538484</v>
      </c>
    </row>
    <row r="27" spans="1:12" ht="33" customHeight="1" x14ac:dyDescent="0.25">
      <c r="A27" s="3">
        <v>26</v>
      </c>
      <c r="B27" s="4" t="s">
        <v>60</v>
      </c>
      <c r="C27" s="7"/>
      <c r="D27" s="7"/>
      <c r="E27" s="7">
        <v>2961558217</v>
      </c>
      <c r="F27" s="5">
        <f t="shared" si="0"/>
        <v>4018834500.4689999</v>
      </c>
      <c r="G27" s="5">
        <v>46069644979</v>
      </c>
      <c r="H27" s="5">
        <f t="shared" si="1"/>
        <v>50088479479.469002</v>
      </c>
      <c r="I27" s="15">
        <v>0.27037521450253482</v>
      </c>
      <c r="J27" s="5">
        <v>3.7668630149181688</v>
      </c>
      <c r="K27" s="5">
        <v>100</v>
      </c>
      <c r="L27" s="5">
        <v>23.013490411934537</v>
      </c>
    </row>
    <row r="28" spans="1:12" ht="33" customHeight="1" x14ac:dyDescent="0.25">
      <c r="A28" s="3">
        <v>27</v>
      </c>
      <c r="B28" s="4" t="s">
        <v>57</v>
      </c>
      <c r="C28" s="7">
        <v>0</v>
      </c>
      <c r="D28" s="7">
        <v>3198230060</v>
      </c>
      <c r="E28" s="7">
        <v>3459523261</v>
      </c>
      <c r="F28" s="5">
        <f t="shared" si="0"/>
        <v>11305314599.197001</v>
      </c>
      <c r="G28" s="5">
        <v>19852219779</v>
      </c>
      <c r="H28" s="5">
        <f t="shared" si="1"/>
        <v>31157534378.196999</v>
      </c>
      <c r="I28" s="15">
        <v>0.16818687906723465</v>
      </c>
      <c r="J28" s="5">
        <v>2.3431768164050459</v>
      </c>
      <c r="K28" s="5">
        <v>100</v>
      </c>
      <c r="L28" s="5">
        <v>21.874541453124039</v>
      </c>
    </row>
    <row r="29" spans="1:12" ht="33" customHeight="1" x14ac:dyDescent="0.25">
      <c r="A29" s="3">
        <v>28</v>
      </c>
      <c r="B29" s="4" t="s">
        <v>163</v>
      </c>
      <c r="C29" s="7"/>
      <c r="D29" s="7">
        <v>4450463227</v>
      </c>
      <c r="E29" s="7">
        <v>27609448991</v>
      </c>
      <c r="F29" s="5">
        <f t="shared" si="0"/>
        <v>46665129770.996002</v>
      </c>
      <c r="G29" s="5">
        <v>13893890142</v>
      </c>
      <c r="H29" s="5">
        <f t="shared" si="1"/>
        <v>60559019912.996002</v>
      </c>
      <c r="I29" s="15">
        <v>0.32689469053958897</v>
      </c>
      <c r="J29" s="5">
        <v>4.554291419915466</v>
      </c>
      <c r="K29" s="5">
        <v>89.333333333333329</v>
      </c>
      <c r="L29" s="5">
        <v>21.51009980259904</v>
      </c>
    </row>
    <row r="30" spans="1:12" ht="33" customHeight="1" x14ac:dyDescent="0.25">
      <c r="A30" s="3">
        <v>29</v>
      </c>
      <c r="B30" s="4" t="s">
        <v>59</v>
      </c>
      <c r="C30" s="7"/>
      <c r="D30" s="7"/>
      <c r="E30" s="7">
        <v>4703180541</v>
      </c>
      <c r="F30" s="5">
        <f t="shared" si="0"/>
        <v>6382215994.1370001</v>
      </c>
      <c r="G30" s="5">
        <v>15533658675</v>
      </c>
      <c r="H30" s="5">
        <f t="shared" si="1"/>
        <v>21915874669.137001</v>
      </c>
      <c r="I30" s="15">
        <v>0.11830084235452626</v>
      </c>
      <c r="J30" s="5">
        <v>1.6481653783200307</v>
      </c>
      <c r="K30" s="5">
        <v>100</v>
      </c>
      <c r="L30" s="5">
        <v>21.318532302656028</v>
      </c>
    </row>
    <row r="31" spans="1:12" ht="33" customHeight="1" x14ac:dyDescent="0.25">
      <c r="A31" s="3">
        <v>30</v>
      </c>
      <c r="B31" s="4" t="s">
        <v>47</v>
      </c>
      <c r="C31" s="7">
        <v>0</v>
      </c>
      <c r="D31" s="7">
        <v>8056824731</v>
      </c>
      <c r="E31" s="7">
        <v>29430112009</v>
      </c>
      <c r="F31" s="5">
        <f t="shared" si="0"/>
        <v>56590118715.190002</v>
      </c>
      <c r="G31" s="5">
        <v>244975103</v>
      </c>
      <c r="H31" s="5">
        <f t="shared" si="1"/>
        <v>56835093818.190002</v>
      </c>
      <c r="I31" s="15">
        <v>0.30679311574358292</v>
      </c>
      <c r="J31" s="5">
        <v>4.2742366124509434</v>
      </c>
      <c r="K31" s="5">
        <v>89.333333333333329</v>
      </c>
      <c r="L31" s="5">
        <v>21.286055956627418</v>
      </c>
    </row>
    <row r="32" spans="1:12" ht="33" customHeight="1" x14ac:dyDescent="0.45">
      <c r="A32" s="3">
        <v>31</v>
      </c>
      <c r="B32" s="8" t="s">
        <v>63</v>
      </c>
      <c r="C32" s="9"/>
      <c r="D32" s="9"/>
      <c r="E32" s="7">
        <v>671932551</v>
      </c>
      <c r="F32" s="5">
        <f t="shared" si="0"/>
        <v>911812471.70700002</v>
      </c>
      <c r="G32" s="5">
        <v>18443884864</v>
      </c>
      <c r="H32" s="5">
        <f t="shared" si="1"/>
        <v>19355697335.707001</v>
      </c>
      <c r="I32" s="15">
        <v>0.10448112766395762</v>
      </c>
      <c r="J32" s="5">
        <v>1.4556293419070618</v>
      </c>
      <c r="K32" s="5">
        <v>100</v>
      </c>
      <c r="L32" s="5">
        <v>21.164503473525652</v>
      </c>
    </row>
    <row r="33" spans="1:12" ht="33" customHeight="1" x14ac:dyDescent="0.25">
      <c r="A33" s="3">
        <v>32</v>
      </c>
      <c r="B33" s="4" t="s">
        <v>150</v>
      </c>
      <c r="C33" s="7"/>
      <c r="D33" s="7"/>
      <c r="E33" s="7">
        <v>45691657917</v>
      </c>
      <c r="F33" s="5">
        <f t="shared" si="0"/>
        <v>62003579793.368996</v>
      </c>
      <c r="G33" s="5">
        <v>19729345448</v>
      </c>
      <c r="H33" s="5">
        <f t="shared" si="1"/>
        <v>81732925241.368988</v>
      </c>
      <c r="I33" s="15">
        <v>0.44119041791062674</v>
      </c>
      <c r="J33" s="5">
        <v>6.1466576025527289</v>
      </c>
      <c r="K33" s="5">
        <v>78.666666666666671</v>
      </c>
      <c r="L33" s="5">
        <v>20.650659415375518</v>
      </c>
    </row>
    <row r="34" spans="1:12" ht="33" customHeight="1" x14ac:dyDescent="0.25">
      <c r="A34" s="3">
        <v>33</v>
      </c>
      <c r="B34" s="4" t="s">
        <v>70</v>
      </c>
      <c r="C34" s="5"/>
      <c r="D34" s="5"/>
      <c r="E34" s="5"/>
      <c r="F34" s="5"/>
      <c r="G34" s="5">
        <v>10543566263</v>
      </c>
      <c r="H34" s="5">
        <f t="shared" si="1"/>
        <v>10543566263</v>
      </c>
      <c r="I34" s="15">
        <v>5.691366596881442E-2</v>
      </c>
      <c r="J34" s="5">
        <v>0.79292025260445576</v>
      </c>
      <c r="K34" s="5">
        <v>100</v>
      </c>
      <c r="L34" s="5">
        <v>20.634336202083563</v>
      </c>
    </row>
    <row r="35" spans="1:12" ht="33" customHeight="1" x14ac:dyDescent="0.25">
      <c r="A35" s="3">
        <v>34</v>
      </c>
      <c r="B35" s="4" t="s">
        <v>61</v>
      </c>
      <c r="C35" s="7"/>
      <c r="D35" s="7"/>
      <c r="E35" s="7">
        <v>2941128051</v>
      </c>
      <c r="F35" s="5">
        <f>C35*3.028+D35*2.067+E35*1.357</f>
        <v>3991110765.2069998</v>
      </c>
      <c r="G35" s="5">
        <v>5601083509</v>
      </c>
      <c r="H35" s="5">
        <f t="shared" si="1"/>
        <v>9592194274.2070007</v>
      </c>
      <c r="I35" s="15">
        <v>5.1778205515337357E-2</v>
      </c>
      <c r="J35" s="5">
        <v>0.72137310253609688</v>
      </c>
      <c r="K35" s="5">
        <v>100</v>
      </c>
      <c r="L35" s="5">
        <v>20.577098482028877</v>
      </c>
    </row>
    <row r="36" spans="1:12" ht="33" customHeight="1" x14ac:dyDescent="0.45">
      <c r="A36" s="3">
        <v>35</v>
      </c>
      <c r="B36" s="8" t="s">
        <v>67</v>
      </c>
      <c r="C36" s="11"/>
      <c r="D36" s="11"/>
      <c r="E36" s="11"/>
      <c r="F36" s="11"/>
      <c r="G36" s="5">
        <v>5973180357</v>
      </c>
      <c r="H36" s="5">
        <f t="shared" si="1"/>
        <v>5973180357</v>
      </c>
      <c r="I36" s="15">
        <v>3.2242941631881288E-2</v>
      </c>
      <c r="J36" s="5">
        <v>0.44920812933524351</v>
      </c>
      <c r="K36" s="5">
        <v>100</v>
      </c>
      <c r="L36" s="5">
        <v>20.359366503468195</v>
      </c>
    </row>
    <row r="37" spans="1:12" ht="33" customHeight="1" x14ac:dyDescent="0.25">
      <c r="A37" s="3">
        <v>36</v>
      </c>
      <c r="B37" s="4" t="s">
        <v>69</v>
      </c>
      <c r="C37" s="5"/>
      <c r="D37" s="5"/>
      <c r="E37" s="5"/>
      <c r="F37" s="5"/>
      <c r="G37" s="5">
        <v>4952744957</v>
      </c>
      <c r="H37" s="5">
        <f t="shared" si="1"/>
        <v>4952744957</v>
      </c>
      <c r="I37" s="15">
        <v>2.6734680190763471E-2</v>
      </c>
      <c r="J37" s="5">
        <v>0.37246712207530464</v>
      </c>
      <c r="K37" s="5">
        <v>100</v>
      </c>
      <c r="L37" s="5">
        <v>20.297973697660243</v>
      </c>
    </row>
    <row r="38" spans="1:12" ht="33" customHeight="1" x14ac:dyDescent="0.25">
      <c r="A38" s="3">
        <v>37</v>
      </c>
      <c r="B38" s="4" t="s">
        <v>62</v>
      </c>
      <c r="C38" s="7">
        <v>0</v>
      </c>
      <c r="D38" s="7">
        <v>0</v>
      </c>
      <c r="E38" s="7">
        <v>2899887328</v>
      </c>
      <c r="F38" s="5">
        <f>C38*3.028+D38*2.067+E38*1.357</f>
        <v>3935147104.0959997</v>
      </c>
      <c r="G38" s="5">
        <v>0</v>
      </c>
      <c r="H38" s="5">
        <f t="shared" si="1"/>
        <v>3935147104.0959997</v>
      </c>
      <c r="I38" s="15">
        <v>2.1241735693036935E-2</v>
      </c>
      <c r="J38" s="5">
        <v>0.2959395102172645</v>
      </c>
      <c r="K38" s="5">
        <v>100</v>
      </c>
      <c r="L38" s="5">
        <v>20.236751608173812</v>
      </c>
    </row>
    <row r="39" spans="1:12" ht="33" customHeight="1" x14ac:dyDescent="0.25">
      <c r="A39" s="3">
        <v>38</v>
      </c>
      <c r="B39" s="4" t="s">
        <v>24</v>
      </c>
      <c r="C39" s="7">
        <v>48442509399</v>
      </c>
      <c r="D39" s="7">
        <v>6767564419</v>
      </c>
      <c r="E39" s="7">
        <v>69201369973</v>
      </c>
      <c r="F39" s="5">
        <f>C39*3.028+D39*2.067+E39*1.357</f>
        <v>254578733167.60599</v>
      </c>
      <c r="G39" s="5">
        <v>44383026470</v>
      </c>
      <c r="H39" s="5">
        <f t="shared" si="1"/>
        <v>298961759637.60596</v>
      </c>
      <c r="I39" s="15">
        <v>1.6137812672713594</v>
      </c>
      <c r="J39" s="5">
        <v>22.483173914579606</v>
      </c>
      <c r="K39" s="5">
        <v>6.666666666666667</v>
      </c>
      <c r="L39" s="5">
        <v>19.319872464997019</v>
      </c>
    </row>
    <row r="40" spans="1:12" ht="33" customHeight="1" x14ac:dyDescent="0.45">
      <c r="A40" s="3">
        <v>39</v>
      </c>
      <c r="B40" s="4" t="s">
        <v>71</v>
      </c>
      <c r="C40" s="11"/>
      <c r="D40" s="5"/>
      <c r="E40" s="5"/>
      <c r="F40" s="5"/>
      <c r="G40" s="5">
        <v>4341026093</v>
      </c>
      <c r="H40" s="5">
        <f t="shared" si="1"/>
        <v>4341026093</v>
      </c>
      <c r="I40" s="15">
        <v>2.3432651045777332E-2</v>
      </c>
      <c r="J40" s="5">
        <v>0.32646330666154549</v>
      </c>
      <c r="K40" s="5">
        <v>89.333333333333329</v>
      </c>
      <c r="L40" s="5">
        <v>18.127837311995901</v>
      </c>
    </row>
    <row r="41" spans="1:12" ht="33" customHeight="1" x14ac:dyDescent="0.25">
      <c r="A41" s="3">
        <v>40</v>
      </c>
      <c r="B41" s="4" t="s">
        <v>159</v>
      </c>
      <c r="C41" s="7"/>
      <c r="D41" s="7"/>
      <c r="E41" s="7">
        <v>8125625600</v>
      </c>
      <c r="F41" s="5">
        <f>C41*3.028+D41*2.067+E41*1.357</f>
        <v>11026473939.200001</v>
      </c>
      <c r="G41" s="5">
        <v>10626939496</v>
      </c>
      <c r="H41" s="5">
        <f t="shared" si="1"/>
        <v>21653413435.200001</v>
      </c>
      <c r="I41" s="15">
        <v>0.11688408917771234</v>
      </c>
      <c r="J41" s="5">
        <v>1.6284271965017483</v>
      </c>
      <c r="K41" s="5">
        <v>78.666666666666671</v>
      </c>
      <c r="L41" s="5">
        <v>17.036075090534734</v>
      </c>
    </row>
    <row r="42" spans="1:12" ht="33" customHeight="1" x14ac:dyDescent="0.25">
      <c r="A42" s="3">
        <v>41</v>
      </c>
      <c r="B42" s="8" t="s">
        <v>137</v>
      </c>
      <c r="C42" s="7"/>
      <c r="D42" s="7"/>
      <c r="E42" s="7">
        <v>2295880921</v>
      </c>
      <c r="F42" s="5">
        <f>C42*3.028+D42*2.067+E42*1.357</f>
        <v>3115510409.7969999</v>
      </c>
      <c r="G42" s="5">
        <v>17072882823</v>
      </c>
      <c r="H42" s="5">
        <f t="shared" si="1"/>
        <v>20188393232.797001</v>
      </c>
      <c r="I42" s="15">
        <v>0.10897598025542773</v>
      </c>
      <c r="J42" s="5">
        <v>1.5182515538412078</v>
      </c>
      <c r="K42" s="5">
        <v>73.333333333333329</v>
      </c>
      <c r="L42" s="5">
        <v>15.881267909739631</v>
      </c>
    </row>
    <row r="43" spans="1:12" ht="33" customHeight="1" x14ac:dyDescent="0.25">
      <c r="A43" s="3">
        <v>42</v>
      </c>
      <c r="B43" s="4" t="s">
        <v>38</v>
      </c>
      <c r="C43" s="7">
        <v>0</v>
      </c>
      <c r="D43" s="7">
        <v>5179348511</v>
      </c>
      <c r="E43" s="7">
        <v>6706134041</v>
      </c>
      <c r="F43" s="5">
        <f>C43*3.028+D43*2.067+E43*1.357</f>
        <v>19805937265.874001</v>
      </c>
      <c r="G43" s="5">
        <v>0</v>
      </c>
      <c r="H43" s="5">
        <f t="shared" si="1"/>
        <v>19805937265.874001</v>
      </c>
      <c r="I43" s="15">
        <v>0.10691150125408441</v>
      </c>
      <c r="J43" s="5">
        <v>1.4894892665526203</v>
      </c>
      <c r="K43" s="5">
        <v>69.333333333333329</v>
      </c>
      <c r="L43" s="5">
        <v>15.058258079908763</v>
      </c>
    </row>
    <row r="44" spans="1:12" ht="33" customHeight="1" x14ac:dyDescent="0.25">
      <c r="A44" s="3">
        <v>43</v>
      </c>
      <c r="B44" s="4" t="s">
        <v>143</v>
      </c>
      <c r="C44" s="7">
        <v>0</v>
      </c>
      <c r="D44" s="7">
        <v>3506268000</v>
      </c>
      <c r="E44" s="7">
        <v>58671491578</v>
      </c>
      <c r="F44" s="5">
        <f>C44*3.028+D44*2.067+E44*1.357</f>
        <v>86864670027.345993</v>
      </c>
      <c r="G44" s="5">
        <v>40775707056</v>
      </c>
      <c r="H44" s="5">
        <f t="shared" si="1"/>
        <v>127640377083.34599</v>
      </c>
      <c r="I44" s="15">
        <v>0.68899664537111549</v>
      </c>
      <c r="J44" s="5">
        <v>9.5990898634194632</v>
      </c>
      <c r="K44" s="5">
        <v>34.666666666666664</v>
      </c>
      <c r="L44" s="5">
        <v>14.612605224068902</v>
      </c>
    </row>
    <row r="45" spans="1:12" x14ac:dyDescent="0.45">
      <c r="G45" s="14"/>
    </row>
  </sheetData>
  <sortState xmlns:xlrd2="http://schemas.microsoft.com/office/spreadsheetml/2017/richdata2" ref="A2:L45">
    <sortCondition descending="1" ref="L2:L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C4A8-DCDB-49BC-8633-655ABA936ACF}">
  <sheetPr>
    <tabColor rgb="FFFF0000"/>
  </sheetPr>
  <dimension ref="A1:D39"/>
  <sheetViews>
    <sheetView rightToLeft="1" tabSelected="1" workbookViewId="0">
      <selection activeCell="O35" sqref="O35"/>
    </sheetView>
  </sheetViews>
  <sheetFormatPr defaultRowHeight="38.25" customHeight="1" x14ac:dyDescent="0.25"/>
  <cols>
    <col min="2" max="2" width="35.140625" style="56" customWidth="1"/>
    <col min="3" max="3" width="11.42578125" customWidth="1"/>
    <col min="4" max="4" width="12.42578125" customWidth="1"/>
  </cols>
  <sheetData>
    <row r="1" spans="1:4" ht="38.25" customHeight="1" x14ac:dyDescent="0.25">
      <c r="A1" s="59" t="s">
        <v>193</v>
      </c>
      <c r="B1" s="59"/>
      <c r="C1" s="59"/>
      <c r="D1" s="59"/>
    </row>
    <row r="2" spans="1:4" ht="38.25" customHeight="1" thickBot="1" x14ac:dyDescent="0.3">
      <c r="A2" s="57" t="s">
        <v>75</v>
      </c>
      <c r="B2" s="58" t="s">
        <v>1</v>
      </c>
      <c r="C2" s="44" t="s">
        <v>166</v>
      </c>
      <c r="D2" s="44" t="s">
        <v>167</v>
      </c>
    </row>
    <row r="3" spans="1:4" ht="38.25" customHeight="1" x14ac:dyDescent="0.25">
      <c r="A3" s="3">
        <v>1</v>
      </c>
      <c r="B3" s="50" t="s">
        <v>12</v>
      </c>
      <c r="C3" s="45" t="s">
        <v>86</v>
      </c>
      <c r="D3" s="46">
        <v>9131455418</v>
      </c>
    </row>
    <row r="4" spans="1:4" ht="38.25" customHeight="1" x14ac:dyDescent="0.25">
      <c r="A4" s="3">
        <v>2</v>
      </c>
      <c r="B4" s="50" t="s">
        <v>8</v>
      </c>
      <c r="C4" s="45" t="s">
        <v>107</v>
      </c>
      <c r="D4" s="46">
        <v>9131490556</v>
      </c>
    </row>
    <row r="5" spans="1:4" ht="38.25" customHeight="1" x14ac:dyDescent="0.25">
      <c r="A5" s="3">
        <v>3</v>
      </c>
      <c r="B5" s="50" t="s">
        <v>9</v>
      </c>
      <c r="C5" s="45" t="s">
        <v>168</v>
      </c>
      <c r="D5" s="46">
        <v>9131930930</v>
      </c>
    </row>
    <row r="6" spans="1:4" ht="38.25" customHeight="1" x14ac:dyDescent="0.25">
      <c r="A6" s="3">
        <v>4</v>
      </c>
      <c r="B6" s="50" t="s">
        <v>10</v>
      </c>
      <c r="C6" s="45" t="s">
        <v>78</v>
      </c>
      <c r="D6" s="46">
        <v>9133418978</v>
      </c>
    </row>
    <row r="7" spans="1:4" ht="38.25" customHeight="1" x14ac:dyDescent="0.25">
      <c r="A7" s="3">
        <v>5</v>
      </c>
      <c r="B7" s="50" t="s">
        <v>13</v>
      </c>
      <c r="C7" s="45" t="s">
        <v>82</v>
      </c>
      <c r="D7" s="46">
        <v>9131527231</v>
      </c>
    </row>
    <row r="8" spans="1:4" ht="38.25" customHeight="1" x14ac:dyDescent="0.25">
      <c r="A8" s="3">
        <v>6</v>
      </c>
      <c r="B8" s="50" t="s">
        <v>11</v>
      </c>
      <c r="C8" s="45" t="s">
        <v>79</v>
      </c>
      <c r="D8" s="46">
        <v>9120987900</v>
      </c>
    </row>
    <row r="9" spans="1:4" ht="38.25" customHeight="1" x14ac:dyDescent="0.25">
      <c r="A9" s="3">
        <v>7</v>
      </c>
      <c r="B9" s="50" t="s">
        <v>14</v>
      </c>
      <c r="C9" s="45" t="s">
        <v>89</v>
      </c>
      <c r="D9" s="46">
        <v>9131934144</v>
      </c>
    </row>
    <row r="10" spans="1:4" ht="38.25" customHeight="1" x14ac:dyDescent="0.25">
      <c r="A10" s="3">
        <v>8</v>
      </c>
      <c r="B10" s="50" t="s">
        <v>15</v>
      </c>
      <c r="C10" s="45" t="s">
        <v>169</v>
      </c>
      <c r="D10" s="46">
        <v>9131911294</v>
      </c>
    </row>
    <row r="11" spans="1:4" ht="38.25" customHeight="1" x14ac:dyDescent="0.25">
      <c r="A11" s="3">
        <v>9</v>
      </c>
      <c r="B11" s="50" t="s">
        <v>17</v>
      </c>
      <c r="C11" s="45" t="s">
        <v>170</v>
      </c>
      <c r="D11" s="46">
        <v>9134419327</v>
      </c>
    </row>
    <row r="12" spans="1:4" ht="38.25" customHeight="1" x14ac:dyDescent="0.25">
      <c r="A12" s="3">
        <v>10</v>
      </c>
      <c r="B12" s="50" t="s">
        <v>18</v>
      </c>
      <c r="C12" s="45" t="s">
        <v>95</v>
      </c>
      <c r="D12" s="46">
        <v>9133418751</v>
      </c>
    </row>
    <row r="13" spans="1:4" ht="38.25" customHeight="1" x14ac:dyDescent="0.25">
      <c r="A13" s="3">
        <v>11</v>
      </c>
      <c r="B13" s="54" t="s">
        <v>87</v>
      </c>
      <c r="C13" s="45" t="s">
        <v>171</v>
      </c>
      <c r="D13" s="46">
        <v>9135817800</v>
      </c>
    </row>
    <row r="14" spans="1:4" ht="38.25" customHeight="1" x14ac:dyDescent="0.25">
      <c r="A14" s="3">
        <v>12</v>
      </c>
      <c r="B14" s="50" t="s">
        <v>21</v>
      </c>
      <c r="C14" s="45" t="s">
        <v>172</v>
      </c>
      <c r="D14" s="46">
        <v>9131470611</v>
      </c>
    </row>
    <row r="15" spans="1:4" ht="38.25" customHeight="1" x14ac:dyDescent="0.25">
      <c r="A15" s="3">
        <v>13</v>
      </c>
      <c r="B15" s="50" t="s">
        <v>19</v>
      </c>
      <c r="C15" s="45" t="s">
        <v>106</v>
      </c>
      <c r="D15" s="46">
        <v>9132785642</v>
      </c>
    </row>
    <row r="16" spans="1:4" ht="38.25" customHeight="1" x14ac:dyDescent="0.25">
      <c r="A16" s="3">
        <v>14</v>
      </c>
      <c r="B16" s="50" t="s">
        <v>23</v>
      </c>
      <c r="C16" s="45" t="s">
        <v>173</v>
      </c>
      <c r="D16" s="46">
        <v>9136352934</v>
      </c>
    </row>
    <row r="17" spans="1:4" ht="38.25" customHeight="1" x14ac:dyDescent="0.25">
      <c r="A17" s="3">
        <v>15</v>
      </c>
      <c r="B17" s="50" t="s">
        <v>27</v>
      </c>
      <c r="C17" s="46" t="s">
        <v>192</v>
      </c>
      <c r="D17" s="46">
        <v>9132971561</v>
      </c>
    </row>
    <row r="18" spans="1:4" ht="38.25" customHeight="1" x14ac:dyDescent="0.25">
      <c r="A18" s="3">
        <v>16</v>
      </c>
      <c r="B18" s="50" t="s">
        <v>25</v>
      </c>
      <c r="C18" s="48" t="s">
        <v>103</v>
      </c>
      <c r="D18" s="46">
        <v>9133405776</v>
      </c>
    </row>
    <row r="19" spans="1:4" ht="38.25" customHeight="1" x14ac:dyDescent="0.25">
      <c r="A19" s="3">
        <v>17</v>
      </c>
      <c r="B19" s="50" t="s">
        <v>32</v>
      </c>
      <c r="C19" s="45" t="s">
        <v>104</v>
      </c>
      <c r="D19" s="46">
        <v>913422309</v>
      </c>
    </row>
    <row r="20" spans="1:4" ht="38.25" customHeight="1" x14ac:dyDescent="0.25">
      <c r="A20" s="3">
        <v>18</v>
      </c>
      <c r="B20" s="55" t="s">
        <v>174</v>
      </c>
      <c r="C20" s="47" t="s">
        <v>136</v>
      </c>
      <c r="D20" s="49">
        <v>9133480058</v>
      </c>
    </row>
    <row r="21" spans="1:4" ht="38.25" customHeight="1" x14ac:dyDescent="0.25">
      <c r="A21" s="3">
        <v>19</v>
      </c>
      <c r="B21" s="50" t="s">
        <v>35</v>
      </c>
      <c r="C21" s="47" t="s">
        <v>175</v>
      </c>
      <c r="D21" s="47">
        <v>9133970512</v>
      </c>
    </row>
    <row r="22" spans="1:4" ht="38.25" customHeight="1" x14ac:dyDescent="0.25">
      <c r="A22" s="3">
        <v>20</v>
      </c>
      <c r="B22" s="50" t="s">
        <v>129</v>
      </c>
      <c r="C22" s="45" t="s">
        <v>130</v>
      </c>
      <c r="D22" s="46">
        <v>9132435847</v>
      </c>
    </row>
    <row r="23" spans="1:4" ht="38.25" customHeight="1" x14ac:dyDescent="0.25">
      <c r="A23" s="3">
        <v>21</v>
      </c>
      <c r="B23" s="50" t="s">
        <v>37</v>
      </c>
      <c r="C23" s="48" t="s">
        <v>176</v>
      </c>
      <c r="D23" s="46">
        <v>9132435847</v>
      </c>
    </row>
    <row r="24" spans="1:4" ht="38.25" customHeight="1" x14ac:dyDescent="0.25">
      <c r="A24" s="3">
        <v>22</v>
      </c>
      <c r="B24" s="50" t="s">
        <v>60</v>
      </c>
      <c r="C24" s="48" t="s">
        <v>177</v>
      </c>
      <c r="D24" s="46">
        <v>91319740078</v>
      </c>
    </row>
    <row r="25" spans="1:4" ht="38.25" customHeight="1" x14ac:dyDescent="0.25">
      <c r="A25" s="3">
        <v>23</v>
      </c>
      <c r="B25" s="50" t="s">
        <v>57</v>
      </c>
      <c r="C25" s="48" t="s">
        <v>178</v>
      </c>
      <c r="D25" s="46">
        <v>9135033487</v>
      </c>
    </row>
    <row r="26" spans="1:4" ht="38.25" customHeight="1" x14ac:dyDescent="0.25">
      <c r="A26" s="3">
        <v>24</v>
      </c>
      <c r="B26" s="50" t="s">
        <v>163</v>
      </c>
      <c r="C26" s="45" t="s">
        <v>189</v>
      </c>
      <c r="D26" s="46">
        <v>9132405520</v>
      </c>
    </row>
    <row r="27" spans="1:4" ht="38.25" customHeight="1" x14ac:dyDescent="0.25">
      <c r="A27" s="3">
        <v>25</v>
      </c>
      <c r="B27" s="50" t="s">
        <v>59</v>
      </c>
      <c r="C27" s="45" t="s">
        <v>179</v>
      </c>
      <c r="D27" s="46">
        <v>9133998723</v>
      </c>
    </row>
    <row r="28" spans="1:4" ht="38.25" customHeight="1" x14ac:dyDescent="0.25">
      <c r="A28" s="3">
        <v>26</v>
      </c>
      <c r="B28" s="50" t="s">
        <v>47</v>
      </c>
      <c r="C28" s="48" t="s">
        <v>180</v>
      </c>
      <c r="D28" s="46">
        <v>9133975237</v>
      </c>
    </row>
    <row r="29" spans="1:4" ht="38.25" customHeight="1" x14ac:dyDescent="0.25">
      <c r="A29" s="3">
        <v>27</v>
      </c>
      <c r="B29" s="54" t="s">
        <v>63</v>
      </c>
      <c r="C29" s="48" t="s">
        <v>182</v>
      </c>
      <c r="D29" s="46">
        <v>9133401505</v>
      </c>
    </row>
    <row r="30" spans="1:4" ht="38.25" customHeight="1" x14ac:dyDescent="0.25">
      <c r="A30" s="3">
        <v>28</v>
      </c>
      <c r="B30" s="50" t="s">
        <v>150</v>
      </c>
      <c r="C30" s="50" t="s">
        <v>184</v>
      </c>
      <c r="D30" s="51">
        <v>9131433781</v>
      </c>
    </row>
    <row r="31" spans="1:4" ht="38.25" customHeight="1" x14ac:dyDescent="0.25">
      <c r="A31" s="3">
        <v>29</v>
      </c>
      <c r="B31" s="50" t="s">
        <v>61</v>
      </c>
      <c r="C31" s="47" t="s">
        <v>181</v>
      </c>
      <c r="D31" s="49">
        <v>9132953203</v>
      </c>
    </row>
    <row r="32" spans="1:4" ht="38.25" customHeight="1" x14ac:dyDescent="0.25">
      <c r="A32" s="3">
        <v>30</v>
      </c>
      <c r="B32" s="54" t="s">
        <v>67</v>
      </c>
      <c r="C32" s="48" t="s">
        <v>190</v>
      </c>
      <c r="D32" s="46">
        <v>9132445980</v>
      </c>
    </row>
    <row r="33" spans="1:4" ht="38.25" customHeight="1" x14ac:dyDescent="0.25">
      <c r="A33" s="3">
        <v>31</v>
      </c>
      <c r="B33" s="50" t="s">
        <v>62</v>
      </c>
      <c r="C33" s="48" t="s">
        <v>183</v>
      </c>
      <c r="D33" s="46">
        <v>9132432684</v>
      </c>
    </row>
    <row r="34" spans="1:4" ht="38.25" customHeight="1" x14ac:dyDescent="0.25">
      <c r="A34" s="3">
        <v>32</v>
      </c>
      <c r="B34" s="50" t="s">
        <v>24</v>
      </c>
      <c r="C34" s="52" t="s">
        <v>191</v>
      </c>
      <c r="D34" s="46">
        <v>9133409327</v>
      </c>
    </row>
    <row r="35" spans="1:4" ht="38.25" customHeight="1" x14ac:dyDescent="0.25">
      <c r="A35" s="3">
        <v>33</v>
      </c>
      <c r="B35" s="50" t="s">
        <v>71</v>
      </c>
      <c r="C35" s="47" t="s">
        <v>185</v>
      </c>
      <c r="D35" s="51">
        <v>9133933723</v>
      </c>
    </row>
    <row r="36" spans="1:4" ht="38.25" customHeight="1" x14ac:dyDescent="0.25">
      <c r="A36" s="3">
        <v>34</v>
      </c>
      <c r="B36" s="50" t="s">
        <v>159</v>
      </c>
      <c r="C36" s="48" t="s">
        <v>186</v>
      </c>
      <c r="D36" s="46">
        <v>9132964074</v>
      </c>
    </row>
    <row r="37" spans="1:4" ht="38.25" customHeight="1" x14ac:dyDescent="0.25">
      <c r="A37" s="3">
        <v>35</v>
      </c>
      <c r="B37" s="54" t="s">
        <v>137</v>
      </c>
      <c r="C37" s="48" t="s">
        <v>187</v>
      </c>
      <c r="D37" s="46">
        <v>9131413885</v>
      </c>
    </row>
    <row r="38" spans="1:4" ht="38.25" customHeight="1" x14ac:dyDescent="0.25">
      <c r="A38" s="3">
        <v>36</v>
      </c>
      <c r="B38" s="50" t="s">
        <v>143</v>
      </c>
      <c r="C38" s="53" t="s">
        <v>188</v>
      </c>
      <c r="D38" s="46">
        <v>9132798045</v>
      </c>
    </row>
    <row r="39" spans="1:4" ht="38.25" customHeight="1" x14ac:dyDescent="0.25">
      <c r="A39" s="3">
        <v>37</v>
      </c>
      <c r="B39" s="50" t="s">
        <v>194</v>
      </c>
      <c r="C39" s="60" t="s">
        <v>195</v>
      </c>
      <c r="D39" s="46">
        <v>9132901218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نهایی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نعیمه1 مومن زاده</dc:creator>
  <cp:lastModifiedBy>نعیمه1 مومن زاده</cp:lastModifiedBy>
  <cp:lastPrinted>2025-12-28T04:45:50Z</cp:lastPrinted>
  <dcterms:created xsi:type="dcterms:W3CDTF">2025-12-24T06:21:50Z</dcterms:created>
  <dcterms:modified xsi:type="dcterms:W3CDTF">2025-12-28T04:53:10Z</dcterms:modified>
</cp:coreProperties>
</file>